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tabRatio="746" firstSheet="5" activeTab="9"/>
  </bookViews>
  <sheets>
    <sheet name="封面" sheetId="1" r:id="rId1"/>
    <sheet name="壹、清潔生產評估背景資訊" sheetId="2" r:id="rId2"/>
    <sheet name="貳、紡織業-不織布清潔生產評估系統得分總表" sheetId="3" r:id="rId3"/>
    <sheet name="參、不適用指標說明及各項指標查檢表" sheetId="4" r:id="rId4"/>
    <sheet name="1-1及1-2原料使用量及再生原料使用率" sheetId="5" r:id="rId5"/>
    <sheet name="1-3能源消耗量" sheetId="6" r:id="rId6"/>
    <sheet name="1-4能源回收率" sheetId="7" r:id="rId7"/>
    <sheet name="1-5水資源耗用量" sheetId="8" r:id="rId8"/>
    <sheet name="1-6廢水回收率" sheetId="9" r:id="rId9"/>
    <sheet name="1-7事業廢棄物產生量指標及1-8事業廢棄物回收率" sheetId="10" r:id="rId10"/>
    <sheet name="1-9溫室氣體排放量及1-10單位產品COD產生量" sheetId="11" r:id="rId11"/>
    <sheet name="2.綠色製程" sheetId="12" r:id="rId12"/>
    <sheet name="3.污染物產生及管末處理功能" sheetId="13" r:id="rId13"/>
    <sheet name="4.環境友善設計" sheetId="14" r:id="rId14"/>
    <sheet name="5.綠色管理" sheetId="15" r:id="rId15"/>
    <sheet name="6.社會責任" sheetId="16" r:id="rId16"/>
    <sheet name="7.創新思維" sheetId="17" r:id="rId17"/>
    <sheet name="8.其他" sheetId="18" r:id="rId18"/>
    <sheet name="list" sheetId="19" state="hidden" r:id="rId19"/>
  </sheets>
  <definedNames>
    <definedName name="_2_1廠房流程管理之有效性指標">'2.綠色製程'!$B$3</definedName>
    <definedName name="_2_2採用清潔生產製程技術">'2.綠色製程'!$B$28</definedName>
    <definedName name="_3_1事業廢棄物妥善處理" localSheetId="13">'4.環境友善設計'!$B$2</definedName>
    <definedName name="_3_1事業廢棄物妥善處理" localSheetId="14">'5.綠色管理'!$B$2</definedName>
    <definedName name="_3_1事業廢棄物妥善處理" localSheetId="15">'6.社會責任'!$B$2</definedName>
    <definedName name="_3_1事業廢棄物妥善處理">'3.污染物產生及管末處理功能'!$B$2</definedName>
    <definedName name="_3_2管末處理設備能力及設備異常處理機制" localSheetId="13">'4.環境友善設計'!$B$22</definedName>
    <definedName name="_3_2管末處理設備能力及設備異常處理機制" localSheetId="14">'5.綠色管理'!#REF!</definedName>
    <definedName name="_3_2管末處理設備能力及設備異常處理機制" localSheetId="15">'6.社會責任'!#REF!</definedName>
    <definedName name="_3_2管末處理設備能力及設備異常處理機制">'3.污染物產生及管末處理功能'!$B$22</definedName>
    <definedName name="_4_1採用物質節約設計">'4.環境友善設計'!$B$2</definedName>
    <definedName name="_4_2採用節能設計">'4.環境友善設計'!$B$22</definedName>
    <definedName name="_4_3採用零件易拆解設計">'4.環境友善設計'!#REF!</definedName>
    <definedName name="_4_4採用廢棄物減量設計">'4.環境友善設計'!$B$24</definedName>
    <definedName name="_4_5採用可回收再利用設計">'4.環境友善設計'!$B$41</definedName>
    <definedName name="_4_6採用低毒性設計">'4.環境友善設計'!$B$60</definedName>
    <definedName name="_5_1危害物質管制措施">'5.綠色管理'!$B$2</definedName>
    <definedName name="_5_1組織採用相關危害物質管理系統" localSheetId="15">'6.社會責任'!$B$2</definedName>
    <definedName name="_5_1組織採用相關危害物質管理系統">'5.綠色管理'!$B$2</definedName>
    <definedName name="_5_2產品符合相關危害物質管制規範" localSheetId="15">'6.社會責任'!#REF!</definedName>
    <definedName name="_5_2產品符合相關危害物質管制規範">'5.綠色管理'!$B$22</definedName>
    <definedName name="_5_2通過國際管理系統認證">'5.綠色管理'!$B$21</definedName>
    <definedName name="_5_3自願性溫室氣體制度之導入">'5.綠色管理'!$B$39</definedName>
    <definedName name="_5_4與利害關係人溝通">'5.綠色管理'!$B$58</definedName>
    <definedName name="_5_5綠色供應鏈管理">'5.綠色管理'!$B$75</definedName>
    <definedName name="_5_6綠色採購管理">'5.綠色管理'!$B$95</definedName>
    <definedName name="_6_1員工作業環境">'6.社會責任'!$B$2</definedName>
    <definedName name="_6_1通過國際管理系統認證" localSheetId="15">'6.社會責任'!$B$2</definedName>
    <definedName name="_6_1通過國際管理系統認證">#REF!</definedName>
    <definedName name="_6_2永續資訊之建置與揭露">'6.社會責任'!$B$25</definedName>
    <definedName name="_6_2自願性溫室氣體制度之導入" localSheetId="15">'6.社會責任'!#REF!</definedName>
    <definedName name="_6_2自願性溫室氣體制度之導入">#REF!</definedName>
    <definedName name="_6_3綠色經驗成果分享與促進">'6.社會責任'!$B$42</definedName>
    <definedName name="_6_3與利害關係人溝通" localSheetId="15">'6.社會責任'!#REF!</definedName>
    <definedName name="_6_3與利害關係人溝通">#REF!</definedName>
    <definedName name="_6_4綠色供應鏈管理" localSheetId="15">'6.社會責任'!#REF!</definedName>
    <definedName name="_6_4綠色供應鏈管理">#REF!</definedName>
    <definedName name="_6_5綠色採購管理" localSheetId="15">'6.社會責任'!#REF!</definedName>
    <definedName name="_6_5綠色採購管理">#REF!</definedName>
    <definedName name="_7_1去物質化的創新作法">'7.創新思維'!$B$2</definedName>
    <definedName name="_7_1員工作業環境">'6.社會責任'!$B$2</definedName>
    <definedName name="_7_2去毒化的創新作法" localSheetId="0">#REF!</definedName>
    <definedName name="_7_2去毒化的創新作法" localSheetId="1">#REF!</definedName>
    <definedName name="_7_2去毒化的創新作法" localSheetId="2">#REF!</definedName>
    <definedName name="_7_2去毒化的創新作法">'7.創新思維'!#REF!</definedName>
    <definedName name="_7_2永續資訊之建置與揭露">'6.社會責任'!$B$25</definedName>
    <definedName name="_7_3去碳化的創新作法" localSheetId="0">#REF!</definedName>
    <definedName name="_7_3去碳化的創新作法" localSheetId="1">#REF!</definedName>
    <definedName name="_7_3去碳化的創新作法" localSheetId="2">#REF!</definedName>
    <definedName name="_7_3去碳化的創新作法">'7.創新思維'!#REF!</definedName>
    <definedName name="_7_3綠色經驗成果分享與促進">'6.社會責任'!$B$42</definedName>
    <definedName name="_7_4其他促進環境永續的創新作法" localSheetId="0">#REF!</definedName>
    <definedName name="_7_4其他促進環境永續的創新作法" localSheetId="1">#REF!</definedName>
    <definedName name="_7_4其他促進環境永續的創新作法" localSheetId="2">#REF!</definedName>
    <definedName name="_7_4其他促進環境永續的創新作法">'7.創新思維'!#REF!</definedName>
    <definedName name="_8_1去物質化的創新作法">'7.創新思維'!$B$2</definedName>
    <definedName name="_8_1運配送載貨量提升及物流系統改善規劃作法_範例">'8.其他'!#REF!</definedName>
    <definedName name="_8_2去毒化的創新作法" localSheetId="0">#REF!</definedName>
    <definedName name="_8_2去毒化的創新作法" localSheetId="1">#REF!</definedName>
    <definedName name="_8_2去毒化的創新作法" localSheetId="2">#REF!</definedName>
    <definedName name="_8_2去毒化的創新作法">'7.創新思維'!#REF!</definedName>
    <definedName name="_8_2使用替代能源率_範例">'8.其他'!#REF!</definedName>
    <definedName name="_8_3去碳化的創新作法" localSheetId="0">#REF!</definedName>
    <definedName name="_8_3去碳化的創新作法" localSheetId="1">#REF!</definedName>
    <definedName name="_8_3去碳化的創新作法" localSheetId="2">#REF!</definedName>
    <definedName name="_8_3去碳化的創新作法">'7.創新思維'!#REF!</definedName>
    <definedName name="_8_4其他促進環境永續的創新作法" localSheetId="0">#REF!</definedName>
    <definedName name="_8_4其他促進環境永續的創新作法" localSheetId="1">#REF!</definedName>
    <definedName name="_8_4其他促進環境永續的創新作法" localSheetId="2">#REF!</definedName>
    <definedName name="_8_4其他促進環境永續的創新作法">'7.創新思維'!#REF!</definedName>
    <definedName name="g">'list'!$C$2</definedName>
    <definedName name="_xlnm.Print_Area" localSheetId="5">'1-3能源消耗量'!$A$1:$AB$37</definedName>
    <definedName name="_xlnm.Print_Area" localSheetId="6">'1-4能源回收率'!$A$1:$AB$36</definedName>
    <definedName name="_xlnm.Print_Area" localSheetId="7">'1-5水資源耗用量'!$A$1:$AB$37</definedName>
    <definedName name="_xlnm.Print_Area" localSheetId="8">'1-6廢水回收率'!$A$1:$AB$34</definedName>
    <definedName name="_xlnm.Print_Area" localSheetId="9">'1-7事業廢棄物產生量指標及1-8事業廢棄物回收率'!$A$1:$AB$35</definedName>
    <definedName name="_xlnm.Print_Area" localSheetId="10">'1-9溫室氣體排放量及1-10單位產品COD產生量'!$A$1:$AB$43</definedName>
    <definedName name="_xlnm.Print_Area" localSheetId="11">'2.綠色製程'!$A$1:$O$44</definedName>
    <definedName name="_xlnm.Print_Area" localSheetId="12">'3.污染物產生及管末處理功能'!$A$1:$P$40</definedName>
    <definedName name="_xlnm.Print_Area" localSheetId="13">'4.環境友善設計'!$A$1:$P$59</definedName>
    <definedName name="_xlnm.Print_Area" localSheetId="14">'5.綠色管理'!$A$1:$P$109</definedName>
    <definedName name="_xlnm.Print_Area" localSheetId="15">'6.社會責任'!$A$1:$P$57</definedName>
    <definedName name="_xlnm.Print_Area" localSheetId="16">'7.創新思維'!$A$1:$I$9</definedName>
    <definedName name="_xlnm.Print_Area" localSheetId="17">'8.其他'!$A$1:$H$2</definedName>
    <definedName name="_xlnm.Print_Area" localSheetId="0">'封面'!$A$1:$M$35</definedName>
    <definedName name="_xlnm.Print_Area" localSheetId="3">'參、不適用指標說明及各項指標查檢表'!$A$1:$L$20</definedName>
    <definedName name="_xlnm.Print_Area" localSheetId="1">'壹、清潔生產評估背景資訊'!$A$1:$R$14</definedName>
    <definedName name="_xlnm.Print_Area" localSheetId="2">'貳、紡織業-不織布清潔生產評估系統得分總表'!$A$1:$J$43</definedName>
    <definedName name="_xlnm.Print_Titles" localSheetId="4">'1-1及1-2原料使用量及再生原料使用率'!$15:$16</definedName>
    <definedName name="_xlnm.Print_Titles" localSheetId="5">'1-3能源消耗量'!$10:$11</definedName>
    <definedName name="_xlnm.Print_Titles" localSheetId="6">'1-4能源回收率'!$10:$11</definedName>
    <definedName name="_xlnm.Print_Titles" localSheetId="7">'1-5水資源耗用量'!$10:$11</definedName>
    <definedName name="_xlnm.Print_Titles" localSheetId="8">'1-6廢水回收率'!$10:$11</definedName>
    <definedName name="_xlnm.Print_Titles" localSheetId="9">'1-7事業廢棄物產生量指標及1-8事業廢棄物回收率'!$15:$16</definedName>
    <definedName name="_xlnm.Print_Titles" localSheetId="10">'1-9溫室氣體排放量及1-10單位產品COD產生量'!$12:$13</definedName>
    <definedName name="工廠年度產出單位">'list'!$U$2:$U$8</definedName>
    <definedName name="水資源來源">'list'!$L$2:$L$4</definedName>
    <definedName name="回收能源種類">'list'!$H$2:$H$5</definedName>
    <definedName name="自評得分">'list'!$E$2:$E$7</definedName>
    <definedName name="指標適用性">'list'!$T$2:$T$3</definedName>
    <definedName name="是否">'list'!$R$2:$R$3</definedName>
    <definedName name="活動數據單位">'list'!$S$2:$S$6</definedName>
    <definedName name="原物料屬性">'list'!$B$2:$B$3</definedName>
    <definedName name="排放源型式" localSheetId="5">CHOOSE(MATCH(#REF!,排放源範疇,FALSE),範疇一型式,範疇二型式,範疇三型式)</definedName>
    <definedName name="排放源型式" localSheetId="6">CHOOSE(MATCH(#REF!,排放源範疇,FALSE),範疇一型式,範疇二型式,範疇三型式)</definedName>
    <definedName name="排放源型式" localSheetId="7">CHOOSE(MATCH(#REF!,排放源範疇,FALSE),範疇一型式,範疇二型式,範疇三型式)</definedName>
    <definedName name="排放源型式" localSheetId="8">CHOOSE(MATCH(#REF!,排放源範疇,FALSE),範疇一型式,範疇二型式,範疇三型式)</definedName>
    <definedName name="排放源型式" localSheetId="9">CHOOSE(MATCH(#REF!,排放源範疇,FALSE),範疇一型式,範疇二型式,範疇三型式)</definedName>
    <definedName name="排放源型式" localSheetId="13">CHOOSE(MATCH(#REF!,排放源範疇,FALSE),範疇一型式,範疇二型式,範疇三型式)</definedName>
    <definedName name="排放源型式" localSheetId="14">CHOOSE(MATCH(#REF!,排放源範疇,FALSE),範疇一型式,範疇二型式,範疇三型式)</definedName>
    <definedName name="排放源型式" localSheetId="15">CHOOSE(MATCH(#REF!,排放源範疇,FALSE),範疇一型式,範疇二型式,範疇三型式)</definedName>
    <definedName name="排放源型式" localSheetId="17">CHOOSE(MATCH(#REF!,排放源範疇,FALSE),範疇一型式,範疇二型式,範疇三型式)</definedName>
    <definedName name="排放源型式" localSheetId="0">CHOOSE(MATCH(#REF!,'封面'!排放源範疇,FALSE),'封面'!範疇一型式,'封面'!範疇二型式,'封面'!範疇三型式)</definedName>
    <definedName name="排放源型式" localSheetId="3">CHOOSE(MATCH(#REF!,排放源範疇,FALSE),範疇一型式,範疇二型式,範疇三型式)</definedName>
    <definedName name="排放源型式" localSheetId="1">CHOOSE(MATCH(#REF!,'壹、清潔生產評估背景資訊'!排放源範疇,FALSE),'壹、清潔生產評估背景資訊'!範疇一型式,'壹、清潔生產評估背景資訊'!範疇二型式,'壹、清潔生產評估背景資訊'!範疇三型式)</definedName>
    <definedName name="排放源型式" localSheetId="2">CHOOSE(MATCH(#REF!,'貳、紡織業-不織布清潔生產評估系統得分總表'!排放源範疇,FALSE),'貳、紡織業-不織布清潔生產評估系統得分總表'!範疇一型式,'貳、紡織業-不織布清潔生產評估系統得分總表'!範疇二型式,'貳、紡織業-不織布清潔生產評估系統得分總表'!範疇三型式)</definedName>
    <definedName name="排放源型式">CHOOSE(MATCH(#REF!,排放源範疇,FALSE),範疇一型式,範疇二型式,範疇三型式)</definedName>
    <definedName name="排放源範疇" localSheetId="0">#REF!</definedName>
    <definedName name="排放源範疇" localSheetId="1">#REF!</definedName>
    <definedName name="排放源範疇" localSheetId="2">#REF!</definedName>
    <definedName name="排放源範疇">'list'!$N$2:$N$4</definedName>
    <definedName name="產業別">'list'!$A$2:$A$27</definedName>
    <definedName name="單位">'list'!$C$2:$C$4</definedName>
    <definedName name="廢棄物處理方式">'list'!$M$2:$M$6</definedName>
    <definedName name="熱值單位">'list'!$F$2:$F$5</definedName>
    <definedName name="範疇一型式" localSheetId="0">#REF!</definedName>
    <definedName name="範疇一型式" localSheetId="1">#REF!</definedName>
    <definedName name="範疇一型式" localSheetId="2">#REF!</definedName>
    <definedName name="範疇一型式">'list'!$O$2:$O$5</definedName>
    <definedName name="範疇二型式" localSheetId="0">#REF!</definedName>
    <definedName name="範疇二型式" localSheetId="1">#REF!</definedName>
    <definedName name="範疇二型式" localSheetId="2">#REF!</definedName>
    <definedName name="範疇二型式">'list'!$P$2</definedName>
    <definedName name="範疇三型式" localSheetId="0">#REF!</definedName>
    <definedName name="範疇三型式" localSheetId="1">#REF!</definedName>
    <definedName name="範疇三型式" localSheetId="2">#REF!</definedName>
    <definedName name="範疇三型式">'list'!$Q$2</definedName>
  </definedNames>
  <calcPr fullCalcOnLoad="1"/>
</workbook>
</file>

<file path=xl/sharedStrings.xml><?xml version="1.0" encoding="utf-8"?>
<sst xmlns="http://schemas.openxmlformats.org/spreadsheetml/2006/main" count="1742" uniqueCount="1057">
  <si>
    <r>
      <t>(</t>
    </r>
    <r>
      <rPr>
        <sz val="12"/>
        <rFont val="標楷體"/>
        <family val="4"/>
      </rPr>
      <t>工廠填寫</t>
    </r>
    <r>
      <rPr>
        <sz val="12"/>
        <rFont val="Arial"/>
        <family val="2"/>
      </rPr>
      <t>)</t>
    </r>
  </si>
  <si>
    <t>KWH</t>
  </si>
  <si>
    <t>KG</t>
  </si>
  <si>
    <t>=</t>
  </si>
  <si>
    <t>是否建立管末處理設備之操作維護程序書</t>
  </si>
  <si>
    <r>
      <t>1-3</t>
    </r>
    <r>
      <rPr>
        <sz val="14"/>
        <color indexed="12"/>
        <rFont val="標楷體"/>
        <family val="4"/>
      </rPr>
      <t>能源消耗量指標查檢表</t>
    </r>
  </si>
  <si>
    <r>
      <t>1-4</t>
    </r>
    <r>
      <rPr>
        <sz val="14"/>
        <color indexed="12"/>
        <rFont val="標楷體"/>
        <family val="4"/>
      </rPr>
      <t>能源回收率指標查檢表</t>
    </r>
  </si>
  <si>
    <r>
      <t>1-5</t>
    </r>
    <r>
      <rPr>
        <sz val="14"/>
        <color indexed="12"/>
        <rFont val="標楷體"/>
        <family val="4"/>
      </rPr>
      <t>水資源耗用量指標查檢表</t>
    </r>
  </si>
  <si>
    <t>織布廢水</t>
  </si>
  <si>
    <t>再回織布製程使用</t>
  </si>
  <si>
    <t>V</t>
  </si>
  <si>
    <t>製程</t>
  </si>
  <si>
    <t>=</t>
  </si>
  <si>
    <t>生產製造</t>
  </si>
  <si>
    <t>創新及其他</t>
  </si>
  <si>
    <t>年</t>
  </si>
  <si>
    <t>kg</t>
  </si>
  <si>
    <t>t</t>
  </si>
  <si>
    <t>評分面向</t>
  </si>
  <si>
    <t>評分項目</t>
  </si>
  <si>
    <t>配分</t>
  </si>
  <si>
    <t>工廠管理者是否直接參與各項廠房流程管理程序之擬定</t>
  </si>
  <si>
    <t>是否已將最小化能資源投入納入廠房流程管理目標</t>
  </si>
  <si>
    <t>作法</t>
  </si>
  <si>
    <t>是否已指定各流程之負責人</t>
  </si>
  <si>
    <t>是否已確定各流程範圍大小之適當性</t>
  </si>
  <si>
    <t>是否已鑑別各流程範圍內包括哪些作業活動、投入及產出</t>
  </si>
  <si>
    <t>各流程是否已設定足夠之管制項目以確保生產產品之數量及品質</t>
  </si>
  <si>
    <t>各流程是否可獨立解決問題而少受其他流程影響</t>
  </si>
  <si>
    <t>是否已建立跨部門之流程管理方式</t>
  </si>
  <si>
    <t>現場人員是否清楚各流程使用之表單及文件</t>
  </si>
  <si>
    <t>是否定期檢討各流程之執行方式及成效</t>
  </si>
  <si>
    <t>績效</t>
  </si>
  <si>
    <t>流程之產出於效率、品質等面向是否符合客戶需求</t>
  </si>
  <si>
    <t>各流程中是否運用最少資源</t>
  </si>
  <si>
    <t>現行廠房流程管理方式是否可適應不同型態之客戶要求或改變</t>
  </si>
  <si>
    <t>總分</t>
  </si>
  <si>
    <t>產業別</t>
  </si>
  <si>
    <t>單位</t>
  </si>
  <si>
    <t>係數</t>
  </si>
  <si>
    <t>g</t>
  </si>
  <si>
    <t>01.食品業</t>
  </si>
  <si>
    <t>02.飲料製造業</t>
  </si>
  <si>
    <t>03.煙草製造業</t>
  </si>
  <si>
    <t>04.紡織業</t>
  </si>
  <si>
    <t>05.成衣及服飾品製造業</t>
  </si>
  <si>
    <t>06.皮革、毛皮及其製品製造業</t>
  </si>
  <si>
    <t>07.木竹製品製造業</t>
  </si>
  <si>
    <t>08.紙漿、紙及紙製品製造業</t>
  </si>
  <si>
    <t>09.印刷及資料儲存媒體複製業</t>
  </si>
  <si>
    <t>10.石油及煤製品製造業</t>
  </si>
  <si>
    <t>11.化學材料製造業</t>
  </si>
  <si>
    <t>12.化學製品製造業</t>
  </si>
  <si>
    <t>13.藥品製造業</t>
  </si>
  <si>
    <t>14.橡膠製品製造業</t>
  </si>
  <si>
    <t>15.塑膠製品製造業</t>
  </si>
  <si>
    <t>16.非金屬礦物製品製造業</t>
  </si>
  <si>
    <t>17.基本金屬製造業</t>
  </si>
  <si>
    <t>18.金屬製品製造業</t>
  </si>
  <si>
    <t>19.電子零組件製造業</t>
  </si>
  <si>
    <t>20.電腦、電子產品及光學製品製造業</t>
  </si>
  <si>
    <t>21.電力設備製造業</t>
  </si>
  <si>
    <t>22.機械設備製造業</t>
  </si>
  <si>
    <t>23.汽車及其零件製造業</t>
  </si>
  <si>
    <t>24.其他運輸工具製造業</t>
  </si>
  <si>
    <t>25.家具製造業</t>
  </si>
  <si>
    <r>
      <t>26.其他製造業</t>
    </r>
  </si>
  <si>
    <t>t</t>
  </si>
  <si>
    <t>自評得分</t>
  </si>
  <si>
    <t>原物料屬性</t>
  </si>
  <si>
    <t>熱值單位</t>
  </si>
  <si>
    <t>kcal/kg</t>
  </si>
  <si>
    <t>kcal/liter</t>
  </si>
  <si>
    <r>
      <t>kcal/m</t>
    </r>
    <r>
      <rPr>
        <vertAlign val="superscript"/>
        <sz val="11"/>
        <rFont val="Times New Roman"/>
        <family val="1"/>
      </rPr>
      <t>3</t>
    </r>
  </si>
  <si>
    <t>kcal/kWh</t>
  </si>
  <si>
    <t>能源單位</t>
  </si>
  <si>
    <t>m3</t>
  </si>
  <si>
    <t>liter</t>
  </si>
  <si>
    <t>kWh</t>
  </si>
  <si>
    <t>外購再生原料</t>
  </si>
  <si>
    <t>一般原料</t>
  </si>
  <si>
    <t>廢熱回收</t>
  </si>
  <si>
    <t>蒸氣回收</t>
  </si>
  <si>
    <t>回收能源熱值單位</t>
  </si>
  <si>
    <t>kcal/kcal</t>
  </si>
  <si>
    <t>kcal/kWh</t>
  </si>
  <si>
    <t>廢棄物焚化發電</t>
  </si>
  <si>
    <t>燃料回收</t>
  </si>
  <si>
    <t>請填寫</t>
  </si>
  <si>
    <t>請填寫</t>
  </si>
  <si>
    <t>能源回收量單位</t>
  </si>
  <si>
    <t>綠色管理及社會責任指標群─綠色管理</t>
  </si>
  <si>
    <r>
      <t>5-1</t>
    </r>
    <r>
      <rPr>
        <sz val="14"/>
        <color indexed="12"/>
        <rFont val="標楷體"/>
        <family val="4"/>
      </rPr>
      <t>危害物質管制措施指標查檢表</t>
    </r>
  </si>
  <si>
    <t>已執行</t>
  </si>
  <si>
    <t>工廠現況描述</t>
  </si>
  <si>
    <t>佐證文件名稱</t>
  </si>
  <si>
    <t>自評
得分</t>
  </si>
  <si>
    <t>審查
得分</t>
  </si>
  <si>
    <t>策略</t>
  </si>
  <si>
    <t>已將低毒性設計納入公司環境策略中</t>
  </si>
  <si>
    <t>V</t>
  </si>
  <si>
    <t>公司環境策略中納入產品符合危害物質管制規範之目標</t>
  </si>
  <si>
    <t>V</t>
  </si>
  <si>
    <t>高層批准及宣示產品危害物質管理策略，並已傳達並為公司成員所了解</t>
  </si>
  <si>
    <t>產品設計準則已經低毒性設計納入規範條文</t>
  </si>
  <si>
    <t>已建立產品使用原料之化學特性資料庫</t>
  </si>
  <si>
    <t>產品已符合全球性之危害物質管理規範</t>
  </si>
  <si>
    <t>定期供新產品使用原料之化學特性資料庫</t>
  </si>
  <si>
    <t>定期辦理危害物質管理教育訓練，並透過考核以確認相關人員之技能與知識可有效達成危害物質管理工作</t>
  </si>
  <si>
    <t>T/HR</t>
  </si>
  <si>
    <t>T/千度</t>
  </si>
  <si>
    <t>進貨單據、現場抄表紀錄單</t>
  </si>
  <si>
    <t>定期檢討產品原料組成，特別針對可能產生毒性之原料尋找替代材料已對檢測出有害物質之產品找出替代材料或是解決方法</t>
  </si>
  <si>
    <t>物質要求製程採取預防措施，以避免可能的毒性汙染</t>
  </si>
  <si>
    <t>通過相關危害物質管理系統標準之驗證</t>
  </si>
  <si>
    <t>產品受召回或客戶退回之案件數</t>
  </si>
  <si>
    <t>產品取得與低毒化有關之國際環保標章或標誌</t>
  </si>
  <si>
    <t>．參訪記錄
．參訪照片</t>
  </si>
  <si>
    <t>2.廠內大部份廢棄物均自行處理96%，部份無法自行處理之廢棄物則委外處理4%。</t>
  </si>
  <si>
    <t>6.各種廢棄物之處理過程皆有過磅紀錄、處理紀錄、聯單可茲查核。</t>
  </si>
  <si>
    <t>8.有害事業廢棄物與一般事業廢棄物均已分開儲存。</t>
  </si>
  <si>
    <t>．過磅記錄
．申報聯單</t>
  </si>
  <si>
    <t>1.已建立管末處理之設備操作程序書。
空氣污染防制管理辦法
廢水處理設備保養作業標準書
廢水處理作業標準書
廢水日常檢驗作業標準書
定量儀器校正作業標準書（分注器）
水污染管理辦法</t>
  </si>
  <si>
    <r>
      <t>5-2</t>
    </r>
    <r>
      <rPr>
        <sz val="14"/>
        <color indexed="12"/>
        <rFont val="標楷體"/>
        <family val="4"/>
      </rPr>
      <t>通過國際管理系統認證指標查檢表</t>
    </r>
  </si>
  <si>
    <t>已執行</t>
  </si>
  <si>
    <t>是否於工廠內制定環境、品質、安全等相關策略</t>
  </si>
  <si>
    <t>是否獲得高層支持與承諾</t>
  </si>
  <si>
    <t>是否實施相關教育訓練</t>
  </si>
  <si>
    <t>KG</t>
  </si>
  <si>
    <t>是否有定期由外部單位查驗證</t>
  </si>
  <si>
    <r>
      <t>5-3</t>
    </r>
    <r>
      <rPr>
        <sz val="14"/>
        <color indexed="12"/>
        <rFont val="標楷體"/>
        <family val="4"/>
      </rPr>
      <t>自願性溫室氣體制度之導入</t>
    </r>
  </si>
  <si>
    <t>已執行</t>
  </si>
  <si>
    <t>工廠現況描述</t>
  </si>
  <si>
    <t>佐證文件名稱</t>
  </si>
  <si>
    <t>自評
得分</t>
  </si>
  <si>
    <t>審查
得分</t>
  </si>
  <si>
    <t>策略</t>
  </si>
  <si>
    <t>環境策略已包含溫室氣體管理系統之精神</t>
  </si>
  <si>
    <t>已將產品碳足跡盤查納入工廠環境策略中</t>
  </si>
  <si>
    <t>已明確訂定工廠溫室氣體減量期程與目標</t>
  </si>
  <si>
    <t>已明確訂定產品碳足跡減量期程與目標</t>
  </si>
  <si>
    <t>已執行並持續運作工廠溫室氣體管理系統</t>
  </si>
  <si>
    <t>廢塑膠桶</t>
  </si>
  <si>
    <t>烘乾後污泥</t>
  </si>
  <si>
    <t>爐渣</t>
  </si>
  <si>
    <t>鍋爐</t>
  </si>
  <si>
    <t>已有程序流程執行產品碳足跡計算</t>
  </si>
  <si>
    <t>已執行溫室氣體先期減量計畫</t>
  </si>
  <si>
    <t>溫室氣體管理系統已通過第三者查證</t>
  </si>
  <si>
    <t>產品取得碳足跡第三者部查證聲明</t>
  </si>
  <si>
    <t>已執行先期減量並取得先期減量額度</t>
  </si>
  <si>
    <r>
      <t>5-4</t>
    </r>
    <r>
      <rPr>
        <sz val="14"/>
        <color indexed="12"/>
        <rFont val="標楷體"/>
        <family val="4"/>
      </rPr>
      <t>與利害關係人溝通</t>
    </r>
  </si>
  <si>
    <t>已執行</t>
  </si>
  <si>
    <t>工廠現況描述</t>
  </si>
  <si>
    <t>佐證文件名稱</t>
  </si>
  <si>
    <t>自評
得分</t>
  </si>
  <si>
    <t>審查
得分</t>
  </si>
  <si>
    <t>策略</t>
  </si>
  <si>
    <t>已明確分析與定義工廠的利害關係人</t>
  </si>
  <si>
    <t>建立顧及所定義之利害關係人之權益相關之策略</t>
  </si>
  <si>
    <t>已建立利害關係人鑑別程序與方法</t>
  </si>
  <si>
    <t>針對重要的利害關係人，建立完整的溝通管道</t>
  </si>
  <si>
    <t>已瞭解利害關係人對於工廠的期待</t>
  </si>
  <si>
    <t>已瞭解利害關係人對於工廠的所關注之議題</t>
  </si>
  <si>
    <t>分析及評估利害關係人關心議題對於工廠影響程度之優先順序</t>
  </si>
  <si>
    <t>對於利害關係人關心議題之回應方式</t>
  </si>
  <si>
    <t>利害關係人滿意度調查</t>
  </si>
  <si>
    <t>利害關係人投訴或抗議減少次數</t>
  </si>
  <si>
    <r>
      <t>5-5</t>
    </r>
    <r>
      <rPr>
        <sz val="14"/>
        <color indexed="12"/>
        <rFont val="標楷體"/>
        <family val="4"/>
      </rPr>
      <t>綠色供應鏈管理</t>
    </r>
  </si>
  <si>
    <t>已將綠色供應鏈管理納入工廠環境策略中</t>
  </si>
  <si>
    <t>已明確訂定綠色供應鏈管理策略及長期目標</t>
  </si>
  <si>
    <t>明確對供應鏈傳達永續策略及價值（透過信件、網站、供應商大會等途徑）</t>
  </si>
  <si>
    <t>制訂供應商需符合的環境及永續規定與準則</t>
  </si>
  <si>
    <t>建立供應商管理程序與作法</t>
  </si>
  <si>
    <t>與合約中要求供應商履行相關之義務（保證書、環境資訊揭露、公開承諾等）</t>
  </si>
  <si>
    <t>定期辦理供應商綠色評鑑與稽核</t>
  </si>
  <si>
    <t>定期辦理供應商環保規範教育訓練</t>
  </si>
  <si>
    <t>與供應商合作成立跨功能之綠色研發團隊</t>
  </si>
  <si>
    <t>建立工廠綠色供應鏈指導綱要</t>
  </si>
  <si>
    <t>綠色供應鏈管理家數</t>
  </si>
  <si>
    <t>定期監測、評鑑、稽核與教育訓練次數</t>
  </si>
  <si>
    <r>
      <t>5-6</t>
    </r>
    <r>
      <rPr>
        <sz val="14"/>
        <color indexed="12"/>
        <rFont val="標楷體"/>
        <family val="4"/>
      </rPr>
      <t>綠色採購管理</t>
    </r>
  </si>
  <si>
    <t>已將綠色採購管理納入工廠環境策略中</t>
  </si>
  <si>
    <t>已明確訂定綠色採購目標</t>
  </si>
  <si>
    <t>制訂工廠綠色採購準則與綠色產品認定作法</t>
  </si>
  <si>
    <t>建立綠色採購及確認程序</t>
  </si>
  <si>
    <t>投入綠色採購之經費編列</t>
  </si>
  <si>
    <t>採購綠色產品類別清單</t>
  </si>
  <si>
    <t>採購綠色產品佔全部類別產品之金額比例</t>
  </si>
  <si>
    <t>綠色管理及社會責任指標群─社會責任</t>
  </si>
  <si>
    <r>
      <t>6-1</t>
    </r>
    <r>
      <rPr>
        <sz val="14"/>
        <color indexed="12"/>
        <rFont val="標楷體"/>
        <family val="4"/>
      </rPr>
      <t>員工作業環境</t>
    </r>
  </si>
  <si>
    <t>是否有由產業特性訂定合適之策略</t>
  </si>
  <si>
    <t>高層是否具備作業環境改善決心</t>
  </si>
  <si>
    <t>依本身行業員工作業環境的屬性，制定相關溫度、壓力、輻射等特殊工作環境之員工作業規範</t>
  </si>
  <si>
    <t>對安全衛生設施之檢查，實施巡視、定期檢查、重點檢查、危害通識及作業環境測定，並確定工廠機具檢查的頻率符合法令規定</t>
  </si>
  <si>
    <t>工廠有制定一套企業績效管理模式</t>
  </si>
  <si>
    <t>釐訂職業災害防止計畫、緊急應變計畫</t>
  </si>
  <si>
    <t>實施員工環境保護及安全衛生教育訓練與宣導活動，並提供員工安全衛生諮詢服務、資訊及建議</t>
  </si>
  <si>
    <t>實施員工健康檢查、個人免費心理諮商，設置醫護室或診所</t>
  </si>
  <si>
    <t>員工疾病、傷害、殘廢、死亡等職業災害之調查處理及統計分析</t>
  </si>
  <si>
    <t>工作場所的設計與篩選在建造時即具有安全及衛生考量</t>
  </si>
  <si>
    <t>良好勞資溝通管道、提案制度</t>
  </si>
  <si>
    <t>設立休閒中心、游泳池、健身房、各球類運動場所</t>
  </si>
  <si>
    <t>獎勵懲處措施</t>
  </si>
  <si>
    <t>獲得國家單位相關議題獎項</t>
  </si>
  <si>
    <t>發生職災次數是否減少</t>
  </si>
  <si>
    <t>員工滿意度</t>
  </si>
  <si>
    <r>
      <t>6-2</t>
    </r>
    <r>
      <rPr>
        <sz val="14"/>
        <color indexed="12"/>
        <rFont val="標楷體"/>
        <family val="4"/>
      </rPr>
      <t>永續資訊之建置與揭露</t>
    </r>
  </si>
  <si>
    <t>已訂立公開工廠推動永續議題之策略</t>
  </si>
  <si>
    <t>已鑑別並公開工廠在永續議題上的風險及管理策略</t>
  </si>
  <si>
    <t>公司高層已於高階主管會議中明確發表工廠在永續議題推動之聲明</t>
  </si>
  <si>
    <t>已建立工廠短中長期推動永續之策略</t>
  </si>
  <si>
    <t>．環境績效評估辦法
．環境安全衛生績效管理辦法</t>
  </si>
  <si>
    <t>---</t>
  </si>
  <si>
    <t>廢棄物處理依據法規分類處置，並委派合格清運商處理；廢棄物之執行成效均定期於公司之訂立會議中檢討。</t>
  </si>
  <si>
    <t>．協力廠商管理與周知辦法</t>
  </si>
  <si>
    <t>．綠色採購政策</t>
  </si>
  <si>
    <t>．綠色採購政策</t>
  </si>
  <si>
    <t>．協力廠商環境評估時程表</t>
  </si>
  <si>
    <t>．協力廠商管理與周知辦法
．能源審查辦法</t>
  </si>
  <si>
    <t>．工單(製程卡)
．ERP系統</t>
  </si>
  <si>
    <t>5.定期更新國內環保相關法規，每年進行法規符合度查核，並適時告知相關部門。</t>
  </si>
  <si>
    <t>．環安衛政策通知單宏遠
．社會責任準則聲明書</t>
  </si>
  <si>
    <t>遵循國際永續發展相關法規</t>
  </si>
  <si>
    <t>遵循國內相關法規</t>
  </si>
  <si>
    <t>相關報告書與資料取得外部第三者單位查證聲明</t>
  </si>
  <si>
    <t>國內外環保永續相關法規符合性說明</t>
  </si>
  <si>
    <r>
      <t>6-3</t>
    </r>
    <r>
      <rPr>
        <sz val="14"/>
        <color indexed="12"/>
        <rFont val="標楷體"/>
        <family val="4"/>
      </rPr>
      <t>綠色經驗成果分享與促進</t>
    </r>
  </si>
  <si>
    <t>建立綠色經驗分享機制相關策略與規劃</t>
  </si>
  <si>
    <t>依據工廠之綠色經驗與專長，提供利害關係人參訪</t>
  </si>
  <si>
    <t>成立綠色論壇或網站，以與利害關係人分享綠色議題</t>
  </si>
  <si>
    <t>成立基金會，辦理與推廣綠色議題</t>
  </si>
  <si>
    <t>綠色論壇、網站名稱與網址</t>
  </si>
  <si>
    <t>提供參訪與定期辦理研習會次數</t>
  </si>
  <si>
    <t>綠色相關技術之文章發表與投稿</t>
  </si>
  <si>
    <t>綠色創新與其他指標群─創新思維</t>
  </si>
  <si>
    <r>
      <t>7-1~7-4</t>
    </r>
    <r>
      <rPr>
        <sz val="14"/>
        <color indexed="12"/>
        <rFont val="標楷體"/>
        <family val="4"/>
      </rPr>
      <t>創新思維指標查檢表</t>
    </r>
  </si>
  <si>
    <t>指標名稱</t>
  </si>
  <si>
    <t>工廠現況描述</t>
  </si>
  <si>
    <t>佐證文件名稱</t>
  </si>
  <si>
    <t>自評
得分</t>
  </si>
  <si>
    <t>審查
得分</t>
  </si>
  <si>
    <t>kcal</t>
  </si>
  <si>
    <t>kWh</t>
  </si>
  <si>
    <t>水資源來源</t>
  </si>
  <si>
    <t>地下水</t>
  </si>
  <si>
    <t>雨水</t>
  </si>
  <si>
    <t>地下水(軟水)</t>
  </si>
  <si>
    <t>自來水</t>
  </si>
  <si>
    <t>廢水回收量(m3)</t>
  </si>
  <si>
    <t>合計</t>
  </si>
  <si>
    <t>備註：總生產用水量</t>
  </si>
  <si>
    <t>環保署申報資料/用水記錄</t>
  </si>
  <si>
    <t>廢水回收</t>
  </si>
  <si>
    <t>3.公司已於每年年度計劃訂定廢棄物減量計畫 (2020年目標零排放)</t>
  </si>
  <si>
    <t>．廢棄物清理計畫書
．每季QCDSE會議紀錄</t>
  </si>
  <si>
    <t>5.每週於焚化爐現場，環安室承辦人會同現場人員，確認廢棄物是否符合清除規定；並留存過磅紀錄。</t>
  </si>
  <si>
    <t>．過磅記錄
．廢棄物清理計畫書</t>
  </si>
  <si>
    <t>自來水</t>
  </si>
  <si>
    <t>廠內回收</t>
  </si>
  <si>
    <t>廢棄物處理方式</t>
  </si>
  <si>
    <t>排放源範疇</t>
  </si>
  <si>
    <r>
      <t>範疇</t>
    </r>
    <r>
      <rPr>
        <sz val="10"/>
        <rFont val="Arial"/>
        <family val="2"/>
      </rPr>
      <t>1</t>
    </r>
  </si>
  <si>
    <t>E能源或固定</t>
  </si>
  <si>
    <r>
      <t>範疇</t>
    </r>
    <r>
      <rPr>
        <sz val="10"/>
        <rFont val="Arial"/>
        <family val="2"/>
      </rPr>
      <t>2</t>
    </r>
  </si>
  <si>
    <t>P製程</t>
  </si>
  <si>
    <r>
      <t>範疇</t>
    </r>
    <r>
      <rPr>
        <sz val="10"/>
        <rFont val="Arial"/>
        <family val="2"/>
      </rPr>
      <t>3</t>
    </r>
  </si>
  <si>
    <t>外購再生原料</t>
  </si>
  <si>
    <t>kcal/kg</t>
  </si>
  <si>
    <t>kcal/liter</t>
  </si>
  <si>
    <t>kcal/kWh</t>
  </si>
  <si>
    <t>F逸散</t>
  </si>
  <si>
    <t>T移動</t>
  </si>
  <si>
    <t>範疇一型式</t>
  </si>
  <si>
    <t>範疇二型式</t>
  </si>
  <si>
    <t>範疇三型式</t>
  </si>
  <si>
    <t>─</t>
  </si>
  <si>
    <t>活動數據單位</t>
  </si>
  <si>
    <t>kL</t>
  </si>
  <si>
    <t>kWh</t>
  </si>
  <si>
    <t>廢棄物處理是否具備維護生態環境、強化資源利用、減量等原則</t>
  </si>
  <si>
    <t>是否制定綠色生產、源頭減量、資源回收再利用等管理政策以達零廢棄的目標</t>
  </si>
  <si>
    <t>是否建立廢棄物處理資料庫系統</t>
  </si>
  <si>
    <t>是否執行工廠內部廢棄物清除處理自我稽核</t>
  </si>
  <si>
    <t>是否對事業廢棄物的處理過程皆有明確紀錄可查詢</t>
  </si>
  <si>
    <t>是否定期檢測空氣污染、水體污染排放濃度</t>
  </si>
  <si>
    <t>是否定期監測管末處理能力</t>
  </si>
  <si>
    <t>是否定期演練管末處理異常與應變處理能力</t>
  </si>
  <si>
    <t>是否增設管末處理能力監測設備</t>
  </si>
  <si>
    <t>是否導入最佳可行處理技術</t>
  </si>
  <si>
    <t>近一年設備異常之紀錄數量是否減少</t>
  </si>
  <si>
    <t>已將物質節約設計納入公司產品政策中</t>
  </si>
  <si>
    <t>指標適用性</t>
  </si>
  <si>
    <t>適用</t>
  </si>
  <si>
    <t>不適用</t>
  </si>
  <si>
    <t>已藉由製程改善降低產品邊料產生比例，並達預期目標</t>
  </si>
  <si>
    <t>已考量販售階段之產品完整性，並減少不必要之產品附件</t>
  </si>
  <si>
    <t>產品達成廢棄物減量設計目標之比例是否提升</t>
  </si>
  <si>
    <t>是否規劃推動國際管理系統相關活動</t>
  </si>
  <si>
    <t>是否執行內部稽核</t>
  </si>
  <si>
    <t>是否有管理審查實施</t>
  </si>
  <si>
    <t>是否有績效評估作法</t>
  </si>
  <si>
    <t>是否取得第三者認證</t>
  </si>
  <si>
    <t>已執行產品碳中和</t>
  </si>
  <si>
    <t>人</t>
  </si>
  <si>
    <t>工廠年度產出單位</t>
  </si>
  <si>
    <t>面積</t>
  </si>
  <si>
    <t>重量</t>
  </si>
  <si>
    <t>體積</t>
  </si>
  <si>
    <t>件數</t>
  </si>
  <si>
    <t>個數</t>
  </si>
  <si>
    <t>營業額</t>
  </si>
  <si>
    <t>其它(請於右邊欄位補充)</t>
  </si>
  <si>
    <t>回收能源種類</t>
  </si>
  <si>
    <t>回收能源熱值</t>
  </si>
  <si>
    <t>是否</t>
  </si>
  <si>
    <t>v</t>
  </si>
  <si>
    <t>廠內暫存</t>
  </si>
  <si>
    <t>委外-回收</t>
  </si>
  <si>
    <t>委外-掩埋</t>
  </si>
  <si>
    <t>委外-焚化</t>
  </si>
  <si>
    <t>審查
得分</t>
  </si>
  <si>
    <t>月</t>
  </si>
  <si>
    <t>申請工廠：</t>
  </si>
  <si>
    <t>申請日期：</t>
  </si>
  <si>
    <t>日</t>
  </si>
  <si>
    <t>申請編號：</t>
  </si>
  <si>
    <t>一、清潔生產評估年度</t>
  </si>
  <si>
    <t>壹、清潔生產評估背景資訊</t>
  </si>
  <si>
    <r>
      <t>1.</t>
    </r>
    <r>
      <rPr>
        <sz val="12"/>
        <rFont val="標楷體"/>
        <family val="4"/>
      </rPr>
      <t>能資源節約</t>
    </r>
  </si>
  <si>
    <r>
      <t>*1-1</t>
    </r>
    <r>
      <rPr>
        <sz val="12"/>
        <rFont val="標楷體"/>
        <family val="4"/>
      </rPr>
      <t>原物料使用量</t>
    </r>
  </si>
  <si>
    <r>
      <t>*1-3</t>
    </r>
    <r>
      <rPr>
        <sz val="12"/>
        <rFont val="標楷體"/>
        <family val="4"/>
      </rPr>
      <t>能源消耗量</t>
    </r>
  </si>
  <si>
    <r>
      <t>*1-5</t>
    </r>
    <r>
      <rPr>
        <sz val="12"/>
        <rFont val="標楷體"/>
        <family val="4"/>
      </rPr>
      <t>水資源耗用量</t>
    </r>
  </si>
  <si>
    <r>
      <t>*1-7</t>
    </r>
    <r>
      <rPr>
        <sz val="12"/>
        <rFont val="標楷體"/>
        <family val="4"/>
      </rPr>
      <t>事業廢棄物產生量</t>
    </r>
  </si>
  <si>
    <r>
      <t>2.</t>
    </r>
    <r>
      <rPr>
        <sz val="12"/>
        <rFont val="標楷體"/>
        <family val="4"/>
      </rPr>
      <t>綠色製程</t>
    </r>
  </si>
  <si>
    <r>
      <t>*2-2</t>
    </r>
    <r>
      <rPr>
        <sz val="12"/>
        <rFont val="標楷體"/>
        <family val="4"/>
      </rPr>
      <t>採用清潔生產製程技術</t>
    </r>
  </si>
  <si>
    <r>
      <t>3.</t>
    </r>
    <r>
      <rPr>
        <sz val="12"/>
        <rFont val="標楷體"/>
        <family val="4"/>
      </rPr>
      <t>污染物產生及管末處理功能</t>
    </r>
  </si>
  <si>
    <r>
      <t>*3-1</t>
    </r>
    <r>
      <rPr>
        <sz val="12"/>
        <rFont val="標楷體"/>
        <family val="4"/>
      </rPr>
      <t>事業廢棄物妥善處理</t>
    </r>
  </si>
  <si>
    <r>
      <t>4.</t>
    </r>
    <r>
      <rPr>
        <sz val="12"/>
        <rFont val="標楷體"/>
        <family val="4"/>
      </rPr>
      <t>環境友善設計</t>
    </r>
  </si>
  <si>
    <r>
      <t>*4-1</t>
    </r>
    <r>
      <rPr>
        <sz val="12"/>
        <rFont val="標楷體"/>
        <family val="4"/>
      </rPr>
      <t>採用物質節約設計</t>
    </r>
  </si>
  <si>
    <r>
      <t>*5-1</t>
    </r>
    <r>
      <rPr>
        <sz val="12"/>
        <rFont val="標楷體"/>
        <family val="4"/>
      </rPr>
      <t>危害物質管制措施</t>
    </r>
  </si>
  <si>
    <r>
      <t>*5-3</t>
    </r>
    <r>
      <rPr>
        <sz val="12"/>
        <rFont val="標楷體"/>
        <family val="4"/>
      </rPr>
      <t>自願性溫室氣體制度之導入</t>
    </r>
  </si>
  <si>
    <r>
      <t>*5-4</t>
    </r>
    <r>
      <rPr>
        <sz val="12"/>
        <rFont val="標楷體"/>
        <family val="4"/>
      </rPr>
      <t>與利害關係人溝通</t>
    </r>
  </si>
  <si>
    <r>
      <t>*5-5</t>
    </r>
    <r>
      <rPr>
        <sz val="12"/>
        <rFont val="標楷體"/>
        <family val="4"/>
      </rPr>
      <t>綠色供應鏈管理</t>
    </r>
  </si>
  <si>
    <r>
      <t>*6-2</t>
    </r>
    <r>
      <rPr>
        <sz val="12"/>
        <rFont val="標楷體"/>
        <family val="4"/>
      </rPr>
      <t>永續資訊之建置與揭露</t>
    </r>
  </si>
  <si>
    <t>填表人簽章</t>
  </si>
  <si>
    <t>貳、一般行業清潔生產評估系統得分總表</t>
  </si>
  <si>
    <t>指標項目</t>
  </si>
  <si>
    <t>評估系統配分</t>
  </si>
  <si>
    <t>備註</t>
  </si>
  <si>
    <t>定量指標</t>
  </si>
  <si>
    <t>必要性指標</t>
  </si>
  <si>
    <r>
      <t xml:space="preserve">  1-2</t>
    </r>
    <r>
      <rPr>
        <sz val="12"/>
        <rFont val="標楷體"/>
        <family val="4"/>
      </rPr>
      <t>再生原料使用率</t>
    </r>
  </si>
  <si>
    <r>
      <t xml:space="preserve">  1-4</t>
    </r>
    <r>
      <rPr>
        <sz val="12"/>
        <rFont val="標楷體"/>
        <family val="4"/>
      </rPr>
      <t>能源回收率</t>
    </r>
  </si>
  <si>
    <r>
      <t xml:space="preserve">  1-6</t>
    </r>
    <r>
      <rPr>
        <sz val="12"/>
        <rFont val="標楷體"/>
        <family val="4"/>
      </rPr>
      <t>廢水回收率</t>
    </r>
  </si>
  <si>
    <r>
      <t xml:space="preserve">  1-8</t>
    </r>
    <r>
      <rPr>
        <sz val="12"/>
        <rFont val="標楷體"/>
        <family val="4"/>
      </rPr>
      <t>事業廢棄物回收率</t>
    </r>
  </si>
  <si>
    <r>
      <t xml:space="preserve">  2-1</t>
    </r>
    <r>
      <rPr>
        <sz val="12"/>
        <rFont val="標楷體"/>
        <family val="4"/>
      </rPr>
      <t>廠房流程管理之有效性</t>
    </r>
  </si>
  <si>
    <r>
      <t xml:space="preserve">  3-2</t>
    </r>
    <r>
      <rPr>
        <sz val="12"/>
        <rFont val="標楷體"/>
        <family val="4"/>
      </rPr>
      <t>管末處理設備能力及設備異常處理機制</t>
    </r>
  </si>
  <si>
    <t>環境化設計</t>
  </si>
  <si>
    <t>定性指標</t>
  </si>
  <si>
    <t>綠色管理及社會責任</t>
  </si>
  <si>
    <r>
      <t>5.</t>
    </r>
    <r>
      <rPr>
        <sz val="12"/>
        <rFont val="標楷體"/>
        <family val="4"/>
      </rPr>
      <t>綠色管理</t>
    </r>
  </si>
  <si>
    <r>
      <t xml:space="preserve">  5-2</t>
    </r>
    <r>
      <rPr>
        <sz val="12"/>
        <rFont val="標楷體"/>
        <family val="4"/>
      </rPr>
      <t>通過國際管理系統認證</t>
    </r>
  </si>
  <si>
    <r>
      <t xml:space="preserve">  5-6</t>
    </r>
    <r>
      <rPr>
        <sz val="12"/>
        <rFont val="標楷體"/>
        <family val="4"/>
      </rPr>
      <t>綠色採購管理</t>
    </r>
  </si>
  <si>
    <r>
      <t>6.</t>
    </r>
    <r>
      <rPr>
        <sz val="12"/>
        <rFont val="標楷體"/>
        <family val="4"/>
      </rPr>
      <t>社會責任</t>
    </r>
  </si>
  <si>
    <r>
      <t xml:space="preserve">  6-3</t>
    </r>
    <r>
      <rPr>
        <sz val="12"/>
        <rFont val="標楷體"/>
        <family val="4"/>
      </rPr>
      <t>綠色經驗成果分享與促進</t>
    </r>
  </si>
  <si>
    <r>
      <t>7.</t>
    </r>
    <r>
      <rPr>
        <sz val="12"/>
        <rFont val="標楷體"/>
        <family val="4"/>
      </rPr>
      <t>創新思維</t>
    </r>
  </si>
  <si>
    <t>選擇性指標</t>
  </si>
  <si>
    <t>核心指標總分</t>
  </si>
  <si>
    <t>總分</t>
  </si>
  <si>
    <r>
      <t>*</t>
    </r>
    <r>
      <rPr>
        <sz val="12"/>
        <rFont val="標楷體"/>
        <family val="4"/>
      </rPr>
      <t>為核心指標項目</t>
    </r>
  </si>
  <si>
    <t>生產製造指標─能資源節約</t>
  </si>
  <si>
    <t>填表人簽章：
(工廠填寫)</t>
  </si>
  <si>
    <t>=</t>
  </si>
  <si>
    <t>項次</t>
  </si>
  <si>
    <t>佐證資料名稱</t>
  </si>
  <si>
    <t>．QCDSE會議資料</t>
  </si>
  <si>
    <t>．經營檢討會議資料</t>
  </si>
  <si>
    <t>外購能源名稱</t>
  </si>
  <si>
    <t>能源熱值</t>
  </si>
  <si>
    <t>熱值</t>
  </si>
  <si>
    <t>年度用量</t>
  </si>
  <si>
    <t>回收之能源種類</t>
  </si>
  <si>
    <t>年回收量</t>
  </si>
  <si>
    <t>水資源用途</t>
  </si>
  <si>
    <t>生產製造指標─能資源節約</t>
  </si>
  <si>
    <t>E</t>
  </si>
  <si>
    <t>T</t>
  </si>
  <si>
    <t>F</t>
  </si>
  <si>
    <t>公秉/年</t>
  </si>
  <si>
    <t>公噸/年</t>
  </si>
  <si>
    <t>人天/年</t>
  </si>
  <si>
    <t>T/KL</t>
  </si>
  <si>
    <t>T/T</t>
  </si>
  <si>
    <t>是否已委託相關主管機關核可之處理商處理廠內應處置之廢棄物及合約有效期</t>
  </si>
  <si>
    <t>是否建立廢棄物運轉整合小組，進行定期追蹤廢棄物流向、處理情形與開會檢討</t>
  </si>
  <si>
    <t>工廠是否適用此項指標</t>
  </si>
  <si>
    <t>適用</t>
  </si>
  <si>
    <t>已完成組織溫室氣體盤查與登錄</t>
  </si>
  <si>
    <t>採購環保標章、節能標章、省水標章等政府認可之環保產品</t>
  </si>
  <si>
    <t>．環安衛政策</t>
  </si>
  <si>
    <t>．安全衛生工作守則</t>
  </si>
  <si>
    <t>．職業災害每月申報紀錄
．廠內職業災害調查處理報告</t>
  </si>
  <si>
    <t>．『績優健康職場』證書
．『健康促進標章』</t>
  </si>
  <si>
    <t>．員工滿意度調查報告</t>
  </si>
  <si>
    <t>=</t>
  </si>
  <si>
    <t>．廢棄物清理計畫書
．清除廠商合約</t>
  </si>
  <si>
    <t>．申報資料
．每季QCDSE會議紀錄．．廢棄物妥善處理證明文件</t>
  </si>
  <si>
    <t>．廢水處理設備保養作業標準書
．空氣污染防制管理辦法
．水質樣品檢測報告
．煙道檢測紀錄</t>
  </si>
  <si>
    <t>．空氣污染防制管理辦法
．水污染管理辦法                                                                              ．廢棄物管理辦法</t>
  </si>
  <si>
    <t>．DMF回收率計算表
．廢氣回收設備
．廢棄物資源化設備</t>
  </si>
  <si>
    <t>．檢測報告書</t>
  </si>
  <si>
    <t>．空氣污染防制管理辦法
．廢水處理設備保養作業標準書
．廢水處理作業標準書
．廢水日常檢驗作業標準書
．定量儀器校正作業標準書（分注器）
．水污染管理辦法</t>
  </si>
  <si>
    <t>．標籤使用照片</t>
  </si>
  <si>
    <t>項次</t>
  </si>
  <si>
    <t>事業廢棄物名稱</t>
  </si>
  <si>
    <t>事業廢棄物來源</t>
  </si>
  <si>
    <t>佐證資料名稱</t>
  </si>
  <si>
    <t>單位</t>
  </si>
  <si>
    <t>處理方式</t>
  </si>
  <si>
    <t>產生量</t>
  </si>
  <si>
    <t>生活垃圾</t>
  </si>
  <si>
    <t>辦公室及生活區</t>
  </si>
  <si>
    <t>廢纖維及布</t>
  </si>
  <si>
    <t>製程區</t>
  </si>
  <si>
    <t>有機污泥</t>
  </si>
  <si>
    <t>廢水廠</t>
  </si>
  <si>
    <t>底渣</t>
  </si>
  <si>
    <t>焚化爐</t>
  </si>
  <si>
    <t>飛灰</t>
  </si>
  <si>
    <t>煤渣</t>
  </si>
  <si>
    <t>鍋爐</t>
  </si>
  <si>
    <t>煤灰</t>
  </si>
  <si>
    <r>
      <t>1-6</t>
    </r>
    <r>
      <rPr>
        <sz val="14"/>
        <color indexed="12"/>
        <rFont val="標楷體"/>
        <family val="4"/>
      </rPr>
      <t>廢水回收率指標查檢表</t>
    </r>
  </si>
  <si>
    <r>
      <t>1-9</t>
    </r>
    <r>
      <rPr>
        <sz val="14"/>
        <color indexed="12"/>
        <rFont val="標楷體"/>
        <family val="4"/>
      </rPr>
      <t>溫室氣體排放量指標查檢表</t>
    </r>
  </si>
  <si>
    <t>申請年廢水回收率(S6,a)=</t>
  </si>
  <si>
    <t>申請年總廢水產生量(m3)</t>
  </si>
  <si>
    <t>廢水來源</t>
  </si>
  <si>
    <t>廢水回收用途</t>
  </si>
  <si>
    <t>廢水回收量(m3)</t>
  </si>
  <si>
    <t>排放源範疇：依ISO 14064-1之內容分為範疇I、範疇II及範疇III
排放源型式：若排放源範疇屬於範疇I，應加填排放源型式：E能源或固定、P製程、F逸散、T移動</t>
  </si>
  <si>
    <t>設備資訊</t>
  </si>
  <si>
    <t>排放源</t>
  </si>
  <si>
    <t>排放係數×GWP</t>
  </si>
  <si>
    <t>製程/活動名稱</t>
  </si>
  <si>
    <t>設備/設施名稱</t>
  </si>
  <si>
    <t>排放源名稱</t>
  </si>
  <si>
    <t>範疇</t>
  </si>
  <si>
    <t>型式</t>
  </si>
  <si>
    <t>值</t>
  </si>
  <si>
    <t>年使用量/
逸散量/其他</t>
  </si>
  <si>
    <t>水費單</t>
  </si>
  <si>
    <t>V</t>
  </si>
  <si>
    <t>是否已定義各流程作業活動順序</t>
  </si>
  <si>
    <t>流程是否已進行簡化、相似流程是否已進行合併</t>
  </si>
  <si>
    <t>生產製造指標─綠色製程</t>
  </si>
  <si>
    <r>
      <t>2-2</t>
    </r>
    <r>
      <rPr>
        <sz val="14"/>
        <color indexed="12"/>
        <rFont val="標楷體"/>
        <family val="4"/>
      </rPr>
      <t>採用清潔生產製程技術指標查檢表</t>
    </r>
  </si>
  <si>
    <t>已執行</t>
  </si>
  <si>
    <t>工廠現況描述</t>
  </si>
  <si>
    <t>佐證文件名稱</t>
  </si>
  <si>
    <t>自評
得分</t>
  </si>
  <si>
    <t>審查
得分</t>
  </si>
  <si>
    <t>策略</t>
  </si>
  <si>
    <t>是否將採用清潔生產製程技術納入工廠或設備更新規劃之期程中</t>
  </si>
  <si>
    <t>是否定期蒐集該行業之清潔生產製程技術資料</t>
  </si>
  <si>
    <t>是否設有專責部門負責清潔生產製程技術之開發</t>
  </si>
  <si>
    <t>導入清潔生產製程技術之時間</t>
  </si>
  <si>
    <t>所採用清潔生產製程技術之普及程度</t>
  </si>
  <si>
    <t>所採用清潔生產製程技術之技術門檻</t>
  </si>
  <si>
    <t>所採用清潔生產製程技術涵蓋之清潔生產層面</t>
  </si>
  <si>
    <t>採用清潔生產製程技術之能資源節約效益</t>
  </si>
  <si>
    <t>已明確訂定物質節約設計之執行計畫或目標</t>
  </si>
  <si>
    <t>V</t>
  </si>
  <si>
    <t>已將產品省資源化、小型化、輕量化、統一化與標準化納入產品考量</t>
  </si>
  <si>
    <t>V</t>
  </si>
  <si>
    <t>已將「減少包裝材料使用量」納入產品考量</t>
  </si>
  <si>
    <t xml:space="preserve">．企業社會責任報告書
</t>
  </si>
  <si>
    <t>．公司工廠工作規則</t>
  </si>
  <si>
    <t>．公傷統計資料</t>
  </si>
  <si>
    <t>工廠現況描述</t>
  </si>
  <si>
    <t>佐證文件名稱</t>
  </si>
  <si>
    <t>自評
得分</t>
  </si>
  <si>
    <t>審查
得分</t>
  </si>
  <si>
    <t>策略</t>
  </si>
  <si>
    <t>溫室氣體排放量
(ton CO2e)</t>
  </si>
  <si>
    <t>工廠現況描述</t>
  </si>
  <si>
    <t>佐證文件名稱</t>
  </si>
  <si>
    <t>自評
得分</t>
  </si>
  <si>
    <t>審查
得分</t>
  </si>
  <si>
    <t>策略</t>
  </si>
  <si>
    <t>已將產品廢棄物減量設計納入公司環境策略中</t>
  </si>
  <si>
    <t>已明確訂定廢棄物減量設計之執行計畫或目標</t>
  </si>
  <si>
    <t>已充分了解產品各材料及元件之最終處置方式</t>
  </si>
  <si>
    <t>已評估採用生物可分解之材料及元件</t>
  </si>
  <si>
    <t>已考量販售階段之產品完整性，並減少不必要之產品附件</t>
  </si>
  <si>
    <t>已提供消費者關於產品本體及包材之回收管道，並妥善回收處理</t>
  </si>
  <si>
    <t>產品執行廢棄物減量設計方案數</t>
  </si>
  <si>
    <t>產品取得與廢棄物減量規範有關之國際環保標章或標誌</t>
  </si>
  <si>
    <t>已將提高產品回收再利用率設計納入公司環境策略中</t>
  </si>
  <si>
    <t>已明確訂定提高產品回收再利用率設計之執行計畫或目標</t>
  </si>
  <si>
    <t>已將「減少產品表面處理」納入產品設計考量</t>
  </si>
  <si>
    <t>已將「產品機構件使用單一材質」納入產品設計考量</t>
  </si>
  <si>
    <t>已依零組件功能別將「模組化設計」納入產品設計考量</t>
  </si>
  <si>
    <t>kcal/T-47°C</t>
  </si>
  <si>
    <t>放流水</t>
  </si>
  <si>
    <t>染色機、退漿機及蒸處機使用</t>
  </si>
  <si>
    <t>產品執行可回收再利用設計方案數</t>
  </si>
  <si>
    <t>產品取得與可回收再利用設計有關之國際環保標章或標誌</t>
  </si>
  <si>
    <t>V</t>
  </si>
  <si>
    <t>是否定期安排廠內人員處理管末處理設備異常之教育訓練</t>
  </si>
  <si>
    <t>．企業社會責任報告書</t>
  </si>
  <si>
    <t>kcal/T-10°C</t>
  </si>
  <si>
    <t>T</t>
  </si>
  <si>
    <t>已將「減少產品標籤材料使用」納入產品設計考量</t>
  </si>
  <si>
    <t>已將「使用再生材料或生質材料」納入產品考量</t>
  </si>
  <si>
    <t>產品執行物質節約設計方案</t>
  </si>
  <si>
    <t>產品符合與再生材料或生質材料規範有關之國際環保標章或標誌</t>
  </si>
  <si>
    <t>生產製造指標─污染物產生及管末處理功能</t>
  </si>
  <si>
    <r>
      <t>3-1</t>
    </r>
    <r>
      <rPr>
        <sz val="14"/>
        <color indexed="12"/>
        <rFont val="標楷體"/>
        <family val="4"/>
      </rPr>
      <t>事業廢棄物妥善處理指標查檢表</t>
    </r>
  </si>
  <si>
    <t>工廠是否已訂定廢棄物減量計畫</t>
  </si>
  <si>
    <t>不具相容性之事業廢棄物應分開清除</t>
  </si>
  <si>
    <t>有害事業廢棄物與一般事業廢棄物分開儲存</t>
  </si>
  <si>
    <t>廢棄物妥善處理率是否提高</t>
  </si>
  <si>
    <r>
      <t>3-2</t>
    </r>
    <r>
      <rPr>
        <sz val="14"/>
        <color indexed="12"/>
        <rFont val="標楷體"/>
        <family val="4"/>
      </rPr>
      <t>管末處理設備能力及設備異常處理機制指標查檢表</t>
    </r>
  </si>
  <si>
    <t>已明確訂定管末處理設備零異常之目標</t>
  </si>
  <si>
    <t>是否設有專責人員負責管理處理設備之操作及維護</t>
  </si>
  <si>
    <t>是否定期保養管末處理設備及其保養頻率</t>
  </si>
  <si>
    <t>檢測報告數據是否超標</t>
  </si>
  <si>
    <t>近一年環保法規違規紀錄數量是否減少</t>
  </si>
  <si>
    <t>生產製造指標─綠色製程</t>
  </si>
  <si>
    <t>T/KL</t>
  </si>
  <si>
    <t>生產製造指標─能資源節約</t>
  </si>
  <si>
    <t>填表人簽章：
(工廠填寫)</t>
  </si>
  <si>
    <t>電</t>
  </si>
  <si>
    <t>RDF</t>
  </si>
  <si>
    <t>已執行</t>
  </si>
  <si>
    <t>工廠現況描述</t>
  </si>
  <si>
    <t>佐證文件名稱</t>
  </si>
  <si>
    <t>自評
得分</t>
  </si>
  <si>
    <t>審查
得分</t>
  </si>
  <si>
    <t>策略</t>
  </si>
  <si>
    <t>環境化設計指標─環境友善設計</t>
  </si>
  <si>
    <r>
      <t>4-1</t>
    </r>
    <r>
      <rPr>
        <sz val="14"/>
        <color indexed="12"/>
        <rFont val="標楷體"/>
        <family val="4"/>
      </rPr>
      <t>採用物質節約設計指標查檢表</t>
    </r>
  </si>
  <si>
    <t>已執行</t>
  </si>
  <si>
    <t>工廠現況描述</t>
  </si>
  <si>
    <t>佐證文件名稱</t>
  </si>
  <si>
    <t>自評
得分</t>
  </si>
  <si>
    <t>審查
得分</t>
  </si>
  <si>
    <t>策略</t>
  </si>
  <si>
    <t>V</t>
  </si>
  <si>
    <t>=</t>
  </si>
  <si>
    <t>一般原料</t>
  </si>
  <si>
    <t>t</t>
  </si>
  <si>
    <t>廠內回收</t>
  </si>
  <si>
    <t>重油</t>
  </si>
  <si>
    <t>生活</t>
  </si>
  <si>
    <t>已明確訂定提高產品回收再利用率設計之執行計畫或目標</t>
  </si>
  <si>
    <t>已將「產品機構件使用單一材質」納入產品設計考量</t>
  </si>
  <si>
    <t>已依零組件功能別，將「模組化設計」納入產品設計考量</t>
  </si>
  <si>
    <t>已將「產品回收再利用技術可行性」納入產品設計考量</t>
  </si>
  <si>
    <t>已將「組件或附件之通用規格」納入產品設計考量</t>
  </si>
  <si>
    <t>已明確訂定廢棄物減量設計之執行計畫或目標</t>
  </si>
  <si>
    <t>已藉由製程改善提高產品良率，並達預期目標</t>
  </si>
  <si>
    <t>已提供消費者關於產品本體及包材之回收管道，並妥善回收處理</t>
  </si>
  <si>
    <t>產品執行廢棄物減量設計方案數是否增加</t>
  </si>
  <si>
    <t>指標名稱</t>
  </si>
  <si>
    <t>年</t>
  </si>
  <si>
    <t>月</t>
  </si>
  <si>
    <t>日</t>
  </si>
  <si>
    <t>～</t>
  </si>
  <si>
    <t>申請年度</t>
  </si>
  <si>
    <t>二、清潔生產評估基礎</t>
  </si>
  <si>
    <t>選擇此計量方式之說明：</t>
  </si>
  <si>
    <r>
      <t xml:space="preserve">  </t>
    </r>
    <r>
      <rPr>
        <b/>
        <sz val="12"/>
        <rFont val="標楷體"/>
        <family val="4"/>
      </rPr>
      <t>年度產量</t>
    </r>
    <r>
      <rPr>
        <b/>
        <sz val="12"/>
        <rFont val="Arial"/>
        <family val="2"/>
      </rPr>
      <t>(</t>
    </r>
    <r>
      <rPr>
        <b/>
        <sz val="12"/>
        <rFont val="標楷體"/>
        <family val="4"/>
      </rPr>
      <t>物理量</t>
    </r>
    <r>
      <rPr>
        <b/>
        <sz val="12"/>
        <rFont val="Arial"/>
        <family val="2"/>
      </rPr>
      <t>)</t>
    </r>
  </si>
  <si>
    <t>重量</t>
  </si>
  <si>
    <r>
      <t>(</t>
    </r>
    <r>
      <rPr>
        <sz val="12"/>
        <rFont val="標楷體"/>
        <family val="4"/>
      </rPr>
      <t>單位：</t>
    </r>
  </si>
  <si>
    <t>)</t>
  </si>
  <si>
    <t>面積</t>
  </si>
  <si>
    <t>體積</t>
  </si>
  <si>
    <t>長度</t>
  </si>
  <si>
    <t>件數</t>
  </si>
  <si>
    <t>鍋爐蒸氣產生程序</t>
  </si>
  <si>
    <t>蒸氣鍋爐#6、7、12號</t>
  </si>
  <si>
    <t>熱媒加熱程序</t>
  </si>
  <si>
    <t>熱媒鍋爐#8號</t>
  </si>
  <si>
    <t>電焊機</t>
  </si>
  <si>
    <t>空調設備程序</t>
  </si>
  <si>
    <t>消防系統</t>
  </si>
  <si>
    <t>化糞池</t>
  </si>
  <si>
    <t>高壓電氣開關</t>
  </si>
  <si>
    <t>廢棄物處理</t>
  </si>
  <si>
    <t>廢水厭氧處理程序</t>
  </si>
  <si>
    <t>電力能源</t>
  </si>
  <si>
    <t>緊急設備程序</t>
  </si>
  <si>
    <t>蒸汽熱能程序</t>
  </si>
  <si>
    <t>熱能程序</t>
  </si>
  <si>
    <t>維修保養程序</t>
  </si>
  <si>
    <t>公務車輛</t>
  </si>
  <si>
    <t>廠內作業車輛</t>
  </si>
  <si>
    <t>蒸氣鍋爐#3、6號</t>
  </si>
  <si>
    <t>緊急發電機</t>
  </si>
  <si>
    <t>染整定型機</t>
  </si>
  <si>
    <t>廚房爐具</t>
  </si>
  <si>
    <t>自小客車</t>
  </si>
  <si>
    <t>堆高機</t>
  </si>
  <si>
    <t>冷凍主機</t>
  </si>
  <si>
    <t>滅火器</t>
  </si>
  <si>
    <t>熱媒鍋爐#9、10、11號</t>
  </si>
  <si>
    <t>絕緣設備</t>
  </si>
  <si>
    <t>焚化爐</t>
  </si>
  <si>
    <t>污泥燃燒</t>
  </si>
  <si>
    <t>RDF燃燒</t>
  </si>
  <si>
    <t>木屑燃燒</t>
  </si>
  <si>
    <t>厭氧處理系統</t>
  </si>
  <si>
    <t>外購電力</t>
  </si>
  <si>
    <t>重油</t>
  </si>
  <si>
    <t>柴油</t>
  </si>
  <si>
    <t>LPG</t>
  </si>
  <si>
    <t>乙炔</t>
  </si>
  <si>
    <t>汽油</t>
  </si>
  <si>
    <t>生質柴油</t>
  </si>
  <si>
    <t>R134a</t>
  </si>
  <si>
    <t>CO2</t>
  </si>
  <si>
    <t>CH4</t>
  </si>
  <si>
    <t>煤炭</t>
  </si>
  <si>
    <t>SF6</t>
  </si>
  <si>
    <t>事業廢棄物</t>
  </si>
  <si>
    <t>污泥</t>
  </si>
  <si>
    <t>RDF</t>
  </si>
  <si>
    <t>木屑</t>
  </si>
  <si>
    <t>電力</t>
  </si>
  <si>
    <t>範疇2</t>
  </si>
  <si>
    <t>原始
配分</t>
  </si>
  <si>
    <t>原始
得分</t>
  </si>
  <si>
    <t>參、不適用指標說明及各項指標查檢表</t>
  </si>
  <si>
    <t>各項指標查檢表如後，請依序排列裝訂，若有指標不適用之情形，請於下表中填寫不適用指標之名稱及原因說明。</t>
  </si>
  <si>
    <t>不適用指標說明表</t>
  </si>
  <si>
    <t>指標編號</t>
  </si>
  <si>
    <t>不適用原因說明</t>
  </si>
  <si>
    <t>填表人簽章</t>
  </si>
  <si>
    <t>．專責人員管理辦法</t>
  </si>
  <si>
    <t>．廢水、廢氣、廢棄物監測紀錄</t>
  </si>
  <si>
    <t>．緊急應變作業標準書</t>
  </si>
  <si>
    <t>．QCDSE會議資料
改善提案紀錄</t>
  </si>
  <si>
    <t>．各部門會相關報表
．QCDSE會議資料</t>
  </si>
  <si>
    <t>．各單位作業辦法
．各製程相關紀錄</t>
  </si>
  <si>
    <t>定期監測供應商環境污染排放資料</t>
  </si>
  <si>
    <t>．供應商社會責任及環境評估表</t>
  </si>
  <si>
    <t>．環安衛政策目標</t>
  </si>
  <si>
    <t>．綠色採購政策
．主要供應商相關原料認(驗)證資料</t>
  </si>
  <si>
    <t>．職業災害與意外事故管理獎懲辦法
．緊急應變管理辦法
．緊急應變作業標準書</t>
  </si>
  <si>
    <t>．人力資源管理辦法</t>
  </si>
  <si>
    <t>．健康管理作業標準書</t>
  </si>
  <si>
    <t>7.依照廢棄物管理辦法，將不具相容性之廢棄物皆分開清除。</t>
  </si>
  <si>
    <t>．廢棄物管理辦法
．廢棄物清理計畫書</t>
  </si>
  <si>
    <t>．廢棄物管理辦法
．廢棄物清理計畫書</t>
  </si>
  <si>
    <t>．環境安全衛生績效管理辦法</t>
  </si>
  <si>
    <t>．自動檢查辦法
．有機溶劑作業安全守則
．作業環境測定結果報告書</t>
  </si>
  <si>
    <t>‧水性生物基檢測報告及產品圖片介紹
‧美國農業局USDA認證-生質含量驗證Beta lab生質含量證明</t>
  </si>
  <si>
    <t>．各單位作業標準書
．教育訓練記錄</t>
  </si>
  <si>
    <t>．廢水處理設備保養作業標準書
．空氣污染防制管理辦法
．各部門保養計畫</t>
  </si>
  <si>
    <t xml:space="preserve">本公司訂定設備預防養之相關程序，依據設備別訂定日點檢、月度、年度保養計畫落實執行；達成管末處理設備零異常之目標。 </t>
  </si>
  <si>
    <t>．綠色採購政策
．機物料採購辦法</t>
  </si>
  <si>
    <t>．各部門節電會議紀錄</t>
  </si>
  <si>
    <t>1.本公司依據廢棄物零廢棄之願景，擬訂環境目標標的具體執行方案以實施廢棄物減量，不定時於晨會中宣導灌輸員工環境保護及資源分類回收之重要，並在日常環境中設立標語圖示，引導員工落實執行資源分類。</t>
  </si>
  <si>
    <t>．布匹包裝機專案(更新)</t>
  </si>
  <si>
    <t>是否推動相關教育訓練</t>
  </si>
  <si>
    <t>3.依操作許可證及廢水處理設備保養作業標準書、水污染管理辦法內容操作；每年定期歲修與定期保養</t>
  </si>
  <si>
    <t>4.依廢水處理作業標準書操作許可證及空氣污染防制管理辦法內容執行。</t>
  </si>
  <si>
    <t>5.依空氣污染防制管理辦法、水污染管理辦法操作許可證內容執行。</t>
  </si>
  <si>
    <t>6.依緊急應變作業標準書內容執行。</t>
  </si>
  <si>
    <t>7.已設置廢水及廢氣之監測設備，並派人定時紀錄。</t>
  </si>
  <si>
    <t>1.檢測報告數據皆符合法規排放標準。</t>
  </si>
  <si>
    <t>3.無異常記錄</t>
  </si>
  <si>
    <t>．無重大違規事項</t>
  </si>
  <si>
    <t>．無異常記錄</t>
  </si>
  <si>
    <t>．年度教育訓練記錄</t>
  </si>
  <si>
    <t>．工廠使用執照</t>
  </si>
  <si>
    <t>．參訪紀錄及照片</t>
  </si>
  <si>
    <t>．ISO9001、ISO14001、OHSAS18001、SA8000、ISO50001、ISO/CNS14064-1:2006證書</t>
  </si>
  <si>
    <t>1.各項國際認證均由第三方驗證機構執行驗證並發給證書。
ISO9001、ISO14001、ISO50001與OHSAS18001(DNV)
SA8000(SGS)
ISO/CNS14064-1:2006(BSI)</t>
  </si>
  <si>
    <t>2.定期由第三方驗證機構進行國際管理系統之驗證。</t>
  </si>
  <si>
    <t>3.公司依『人力資源管理辦法』編列年度教育訓練計畫並執行之。</t>
  </si>
  <si>
    <t>4.公司依『內部稽核管理辦法』編年度制稽核計畫並據以執行之。</t>
  </si>
  <si>
    <t>5.公司依『管理審查管理辦法』每年舉行管理審查會議；由各權責部門負責執行召開。
每年編制公司年度願景策略規劃書；包含上年度反省、及次年度之規劃。</t>
  </si>
  <si>
    <t>6.公司依環境績效評估辦法及環境安全衛生績效管理辦法範進行績效評估。</t>
  </si>
  <si>
    <t>1.公司已將製程減廢、節約能源、提高能源使用效率列入年度願景策略，並有明確目標標的方案執行追蹤考核。</t>
  </si>
  <si>
    <t>．bsi產品碳揭露認證-21項產品證書</t>
  </si>
  <si>
    <t>1.目前公司已通過ISO14064之認證，並建立溫室氣體盤查管理辦法程序書據以執行。</t>
  </si>
  <si>
    <t>．溫室氣體盤查管理辦法(GP016)</t>
  </si>
  <si>
    <t>‧願景策略規劃書         ‧溫室氣體自願減量計畫</t>
  </si>
  <si>
    <t>4. 目前並無執行先期減量及沒有取得先期減量額度</t>
  </si>
  <si>
    <t>．2010永續經營報告書</t>
  </si>
  <si>
    <t>4.已將綠色採購納入環境政策中，針對交易行為中的產品與服務落實綠色概念，選用環保素材
本公司機物料採購辦法中規定，新設備之採購，需評估能源績效並通知相關之供應商。</t>
  </si>
  <si>
    <t>5.主要依客戶所下訂單需求來採購。</t>
  </si>
  <si>
    <t>3.已由環安室建立功能性團隊組織，依類別區分方式持續監控統計各廠廢棄物之產生，並於經營檢討會議中回報討論營運績效。</t>
  </si>
  <si>
    <t>2.各單位【組織圖】及【QC工程圖】可明確區分各項製程類別 並指定各流程相關負責人。</t>
  </si>
  <si>
    <t>3.本公司生產作業流程及製程輸入、輸出均規範於QC工程圖；並明確定訂作業標準書規範製造過程作業內容。</t>
  </si>
  <si>
    <t>4.生產依據排程、工單進行領料至生產階段之相關活動；各流程均明確定訂作業標準書規範作業內容、投入和產出。</t>
  </si>
  <si>
    <t>5.各單位【QC工程圖】可明確區分各項製程類別 並指定各流程相關負責人。</t>
  </si>
  <si>
    <t>6.各單位【QC工程圖】可明確區分各項製程類別 並指定各流程相關負責人。</t>
  </si>
  <si>
    <t>7.定期召開品質會議，討論各項製程問題。</t>
  </si>
  <si>
    <t>8.定期召開跨部門會議，討論各項品質製程等問題。
(前製程與後製程檢討會；及品保與生產部門之重大瑕疵檢討、主管會議檢討、協調品質與產能)</t>
  </si>
  <si>
    <t>9.依各單位作業程序書，清楚規劃各流程運作相關細節，依據此規範備料及排定產出。並由新人教育訓練及廠內在職訓練使操作人員瞭解相關操作程序。</t>
  </si>
  <si>
    <t>10.本公司現場製造流程所使用之相關表單，均訂定於相關之管制辦法，管制辦法均由該單位之直接主管制、修訂；表單均依各作業版法及作業細則所規範之表單使用。</t>
  </si>
  <si>
    <t>11.各部門之日常管理項目中，每日均固定召開內部檢討會議，進行前一日之生產製程作業之效率與品質狀況檢討。以及 公司定期召開QCDSE會議，進行專案流程檢討。</t>
  </si>
  <si>
    <t xml:space="preserve">12.公司定期召開QCDSE會議，進行專案流程檢討；討論各相關流程改善方案。
</t>
  </si>
  <si>
    <t>3.定期由公用部門召開節能會議，檢討相關節能績效。</t>
  </si>
  <si>
    <t>4.依可滿足客戶需求之設計參數進行生產活動與流程管理</t>
  </si>
  <si>
    <t>1.定期進行會議，討論發表清潔生產製程相關資料。</t>
  </si>
  <si>
    <t>7.清潔生產技術從源頭研發生產設計，及節電/節水(製程用水與廢水減量)/空壓機節能/節省原料使用等各方面消除浪費，均已導入清潔生產技術。</t>
  </si>
  <si>
    <r>
      <t>*6-1</t>
    </r>
    <r>
      <rPr>
        <sz val="12"/>
        <rFont val="標楷體"/>
        <family val="4"/>
      </rPr>
      <t>員工作業環境</t>
    </r>
  </si>
  <si>
    <r>
      <t xml:space="preserve">  7-2</t>
    </r>
    <r>
      <rPr>
        <sz val="12"/>
        <rFont val="標楷體"/>
        <family val="4"/>
      </rPr>
      <t>去毒化創新作法</t>
    </r>
  </si>
  <si>
    <t>L</t>
  </si>
  <si>
    <t>電費單據</t>
  </si>
  <si>
    <t>現場使用紀錄</t>
  </si>
  <si>
    <t>進貨資料</t>
  </si>
  <si>
    <t>染整廠廢水熱能回收</t>
  </si>
  <si>
    <t>水錶明細</t>
  </si>
  <si>
    <t>．資源回收規定:
   垃圾分類作業方式 (中/英/泰文版本)
．廢棄物管理辦法</t>
  </si>
  <si>
    <t>．布號規格表(ERP)</t>
  </si>
  <si>
    <t>‧客訴案件統計表(ERP)</t>
  </si>
  <si>
    <t>包材</t>
  </si>
  <si>
    <r>
      <rPr>
        <sz val="16"/>
        <rFont val="新細明體"/>
        <family val="1"/>
      </rPr>
      <t>○○</t>
    </r>
    <r>
      <rPr>
        <sz val="16"/>
        <rFont val="標楷體"/>
        <family val="4"/>
      </rPr>
      <t>股份有限公司</t>
    </r>
  </si>
  <si>
    <t>工廠年度產出計量方式</t>
  </si>
  <si>
    <t>公噸ton</t>
  </si>
  <si>
    <t>年度產出重量（公噸/年）</t>
  </si>
  <si>
    <t>*1-9溫室氣體排放量</t>
  </si>
  <si>
    <r>
      <t>*1-10</t>
    </r>
    <r>
      <rPr>
        <sz val="12"/>
        <rFont val="標楷體"/>
        <family val="4"/>
      </rPr>
      <t>單位產品</t>
    </r>
    <r>
      <rPr>
        <sz val="12"/>
        <rFont val="Arial"/>
        <family val="2"/>
      </rPr>
      <t xml:space="preserve"> COD</t>
    </r>
    <r>
      <rPr>
        <sz val="12"/>
        <rFont val="標楷體"/>
        <family val="4"/>
      </rPr>
      <t>產生量</t>
    </r>
  </si>
  <si>
    <r>
      <t xml:space="preserve">  4-2</t>
    </r>
    <r>
      <rPr>
        <sz val="12"/>
        <rFont val="標楷體"/>
        <family val="4"/>
      </rPr>
      <t>採用廢棄物減量設計</t>
    </r>
  </si>
  <si>
    <r>
      <t xml:space="preserve">  4-3</t>
    </r>
    <r>
      <rPr>
        <sz val="12"/>
        <rFont val="標楷體"/>
        <family val="4"/>
      </rPr>
      <t>採用可回收再利用設計</t>
    </r>
  </si>
  <si>
    <r>
      <t xml:space="preserve">  7-3</t>
    </r>
    <r>
      <rPr>
        <sz val="12"/>
        <rFont val="標楷體"/>
        <family val="4"/>
      </rPr>
      <t>其他促進環境永續創新作法</t>
    </r>
  </si>
  <si>
    <r>
      <t xml:space="preserve">  7-1 </t>
    </r>
    <r>
      <rPr>
        <sz val="12"/>
        <rFont val="標楷體"/>
        <family val="4"/>
      </rPr>
      <t>去碳化創新作法</t>
    </r>
  </si>
  <si>
    <t>申請年原物料年度總產出重量(t)</t>
  </si>
  <si>
    <t>申請年總廢水回收量(m3)</t>
  </si>
  <si>
    <t>年度</t>
  </si>
  <si>
    <t>基準年溫室氣體排放生產力(S9,a)=</t>
  </si>
  <si>
    <t>2020基準年度 活動數據</t>
  </si>
  <si>
    <t>申請年溫室氣體排放量(ton CO2eq)</t>
  </si>
  <si>
    <t>單位產品COD產生量(S10,a)=</t>
  </si>
  <si>
    <t>申請年產品COD生產量(kg)</t>
  </si>
  <si>
    <t>2021申請年度 活動數據</t>
  </si>
  <si>
    <t>1.公司製造部門均已明確定訂相關生產、製成作業流程之核心流程。並制定QC工程圖輔助製程之管制。</t>
  </si>
  <si>
    <t>1.擬定十大評核項目來對應客戶之業務、研發、生產、生管、品保等滿意度。並以「即時」、「專業」、「適切」的態度，來回應及滿足客戶的需求。
2.定期檢討品質良率。</t>
  </si>
  <si>
    <t>1.年度願景策略規劃書各項節能措施執行。</t>
  </si>
  <si>
    <t>4.公司自2007年推永續發展模式(ESM)，即實施經濟面節能減碳行動。並成為瑞士bluesign® 系統合作夥伴，目前全系列產品均通過bluesign®查證。同時持續於製程改善不遺餘力，設備汰舊換新，並積極發展節水節能等設備技術及計畫。</t>
  </si>
  <si>
    <t>3.於年初願景會議提報年度計劃  並每季召開季願景會議針對執行進度檢討即研發費用。
2020年$226,491(仟元)，佔營收比率3.4%
2021年$257,142(仟元)，佔營收比率3.9%</t>
  </si>
  <si>
    <t>2020、2021企業社會責任報告書</t>
  </si>
  <si>
    <t>年度願景策略規劃書</t>
  </si>
  <si>
    <t>．經營檢討會議紀錄(資源力)
．2021願景策略規劃書
．各部門節電會議紀錄</t>
  </si>
  <si>
    <t>2021企業社會責任報告書P.35
2021年度願景策略規劃書</t>
  </si>
  <si>
    <t>2021年度願景策略規劃書</t>
  </si>
  <si>
    <t>2021年度願景策略規劃書
．QCDSE會議資料</t>
  </si>
  <si>
    <t>．QCDSE專案資料
企業社會責任報告書P.52</t>
  </si>
  <si>
    <t>2021企業社會責任報告書
．QCDSE專案資料</t>
  </si>
  <si>
    <t>．環安衛政策目標
2021年企業社會責任報告書</t>
  </si>
  <si>
    <t>．廢棄物清理計畫書及廠商合約
2021企業社會責任報告書</t>
  </si>
  <si>
    <t>．各部門點檢、月度、年度保養計畫
． 資源力報告(經營檢討-月)</t>
  </si>
  <si>
    <t>2.公司依法規規定設立專責人員處理設備操作與執行相關作業。</t>
  </si>
  <si>
    <t>2.根據實際數據顯示已減少環保法規違規紀錄。
(2020-2021年沒有違規事項)</t>
  </si>
  <si>
    <t>‧公司網站</t>
  </si>
  <si>
    <t>2021年企業社會責任報告書</t>
  </si>
  <si>
    <t>‧公司網站</t>
  </si>
  <si>
    <t>2021企業社會責任報告書
‧後加工膜回收專案</t>
  </si>
  <si>
    <t>永續經營報告書</t>
  </si>
  <si>
    <t>2.建立綠色採購程序，其內容包含，原料段、產品端、設備端、製程端與環境面。
3.選擇符合標準之綠色產品，如：Bio EG、有機棉、環保紗(回收寶特瓶片)、環保素材(玉米纖維)等，供應商需具備第三者公證之綠色認證。</t>
  </si>
  <si>
    <t>1.依據客戶指定適用原物料來採購相關用料。依據「協力廠商管理與周知辦法」及「機物料採購辦法」之規定採購相關節能、綠色標章之原物料。</t>
  </si>
  <si>
    <t xml:space="preserve">公司積極參與相關綠色活動：
1.參加由市政府經發局籌組「社團法人台灣綠色科技產業聯盟」、「社團法人南台灣紡織研發聯盟」，以及「中華民國企業永續發展協會」，積極參與聯盟各項事務，配合市政府推廣綠色經濟及企業永續報告研討會活動，分享創新永續的實施成果，期望影響更多有影響力的人。更帶動全球相關綠色產業開始蓬勃發展
2.加入「台灣創新技術服務基金會」、「工商發展投資策進會」、「綠建築發展協會」，對於政府產業政策及法規/規範給予建言。
3.2020年參加「企業永續發展」論壇，參加「企業永續菁英俱樂部-永續菁英趨勢分享會」，協助企業在永續議題中串接與互相交流經驗；並建立更緊密的產學合作，將永續觀念帶到校園中，成為企業未來CSR生力軍，擴大共好影響力！
</t>
  </si>
  <si>
    <t>．參加照片,
社會責任報告書</t>
  </si>
  <si>
    <t xml:space="preserve">公司積極參與相關綠色活動：
1.志工團參加社團法人中華民國荒野保護協會”愛海、減塑綠市集及每年『愛海無懼』國際淨灘活動
2.加入「南台灣節能巡邏隊」定期協助中小企業進行節能診斷，節能診斷實績於「台灣節能巡邏隊聯盟」網頁揭露
3.加入「中華民國企業永續發展協會」，參與永續研討會分享創新永續的實施成果。
4.定期贊助支持台南官田水雉生態教育園區水雉復育計劃。
5.支持秀明自然農法NGO推廣永續農業活動。
6.加入「財團法人社會企業公約基金會」，並通過”慈悲，幸福，誠實，綠色與成長”等五德認證的企業，成為社會企業！ 
</t>
  </si>
  <si>
    <t>．公司網站</t>
  </si>
  <si>
    <t>5.無成立基金會。</t>
  </si>
  <si>
    <t xml:space="preserve">1.撥水劑常見使用於紡織品的撥水加工，大都為含氟化合物，對於環境的影響C8&gt;C6&gt;C4&gt;無氟撥水劑，逐年提高無氟撥水劑使用: 2020年使用比例為2.02%，2021年已提高至2.72%，有效降低對環境的毒害。
2.水性 Silicone Coating取代溶劑型，降低溶劑殘留問題，開發對環境、人體的最友善的製程。(2014/Q4 QCDSE發表)
</t>
  </si>
  <si>
    <t>1-10單位產品COD產生量指標檢查表</t>
  </si>
  <si>
    <t>)</t>
  </si>
  <si>
    <r>
      <t>4-2</t>
    </r>
    <r>
      <rPr>
        <sz val="14"/>
        <color indexed="12"/>
        <rFont val="標楷體"/>
        <family val="4"/>
      </rPr>
      <t>採用廢棄物減量設計指標查檢表</t>
    </r>
  </si>
  <si>
    <r>
      <t>4-3</t>
    </r>
    <r>
      <rPr>
        <sz val="14"/>
        <color indexed="12"/>
        <rFont val="標楷體"/>
        <family val="4"/>
      </rPr>
      <t>採用可回收再利用設計指標查檢表</t>
    </r>
  </si>
  <si>
    <t>1~2.公司對於環境、品質與安全等方面均已制訂相關策略與承諾，並經由高層(總經理或管理代表)簽署發布，且由第三方驗證單位執行稽核認證，取得ISO9001、ISO14001、OHSAS18001、SA8000、ISO50001、ISO/CNS14064-1:2006…..等證書。</t>
  </si>
  <si>
    <t>1~2.公司對於已取得國際管理系統之認證，均依條文規定執行，並實施相關措施(管理審查、教育訓練、內部稽核…等)，以確保廠內環境、品質與安全相關策略均能有效落實，並持續改善。
公司每年發行企業社會責任報告書，並於本公司網站公告，以利利害關係人閱讀，朝向企業永續經營之路邁進。</t>
  </si>
  <si>
    <t>．ISO9001、ISO14001、OHSAS18001、SA8000、ISO50001、ISO/CNS14064-12006證書
．2020年企業社會責任報告書</t>
  </si>
  <si>
    <t>．人力資源管理辦法
5年度訓練計畫</t>
  </si>
  <si>
    <t>．內部稽核管理辦法
內部稽核紀錄</t>
  </si>
  <si>
    <t>．管理審查管理辦法
2021年管理審查相關紀錄。
．2021年度願景策略規劃書</t>
  </si>
  <si>
    <t>‧願景策略規劃書            ‧2020年度產業溫室氣體自願減量績效訪查報告</t>
  </si>
  <si>
    <t>2021產品碳足跡(21項)</t>
  </si>
  <si>
    <t>3.目前正參加工業局溫室氣體減量計畫
2016年起的目標值：每年減排2%。</t>
  </si>
  <si>
    <t>．溫室氣體減量計畫
企業社會責任報告書P43</t>
  </si>
  <si>
    <t>1.通過DNV認證2020年溫室氣體排放量查證</t>
  </si>
  <si>
    <t>．2020溫室氣體排放量盤查查證總結報告及證書</t>
  </si>
  <si>
    <t>3. 2020年bsi產品碳揭露認證-21項產品</t>
  </si>
  <si>
    <t>3.參加工業局溫室氣體自願減量計畫，總減量目標20000噸。實際2020-2021年總減碳量為:13696 噸
2016年起的目標值：每年減排2%。</t>
  </si>
  <si>
    <t xml:space="preserve">
‧2021企業社會責任報告書-利害關係人議合(P.15)</t>
  </si>
  <si>
    <t>．2021企業社會責任報告書－利害關係人議合(P.19)
．ISO9001、ISO14001、OHSAS18001與SA8000證書
．公司網站</t>
  </si>
  <si>
    <t>2.公司已建立顧及所定義之利害關係人之權益相關之策略：
2-1.建構了ISO三合一管理系統(ISO 14001, ISO 9001及OHSAS 18001)，也是全國第一家取得SA8000認證的紡織廠。在環境與職安風險管理、員工權益維護上，具備了成熟的管理機制和應變力
2-2.承諾每年發行永續經營報告書，主動揭露相關資訊與經驗。
2-3.主動參與環境永續相關的民間組織與活動，以了解利害關係人關注的議題。
2-4.在官網持續分享及推動永續關議題。</t>
  </si>
  <si>
    <t>．永續經營報告書</t>
  </si>
  <si>
    <r>
      <t>1.公司已建立利害關係人鑑別程序與方法：
1-1 邀集公司所有部門參與。
1-2 透過「辨別」、「篩選」、「確認與排序」三個程序來挑選議題。
1-3 「辨別」的資訊來源：客戶回饋資訊、部門管理代表(員工)、國際領先企業標竿分析、媒體報導、產業研究報告(同業)、供應商反應、社區居民。
1-4 「篩選」的三大原則：可能影響到的利害關係者是誰、針對這些議題能否有更創新實質的行動或發展機會。
1-5 「確認與排序」的三大原則：依照經濟、環境、社會三面向，對照所挑選出來的議題，透過不同角度的內部討論，確認出關鍵議題。</t>
    </r>
  </si>
  <si>
    <t>6.官方網站及社會責任報告書皆提供各種聯絡方式(公司網址、電話、傳真、地址、E-mail address)供外部所有利害關係者使用，使其能透過各種聯絡方式提出意見或建議。</t>
  </si>
  <si>
    <t>3.公司為了瞭解利害關係人對工廠的期待，已藉由各種方式及管道與利害關係者進行溝通，了解他們的需求與期許。</t>
  </si>
  <si>
    <t>．企業社會責任報告書</t>
  </si>
  <si>
    <t>企業社會責任報告書</t>
  </si>
  <si>
    <t>4.公司了解利害關係者對於工廠所關注的議題如下：公司治理、勞資關係、職業安全與健康、薪資福利、員工發展、人才招募、員工溝通、客戶關係、社會公益活動。</t>
  </si>
  <si>
    <t>．企業社會責任報告書P.16</t>
  </si>
  <si>
    <t>企業社會責任報告書(P33)</t>
  </si>
  <si>
    <t>2.依照客戶滿意調查表之歷年紀錄顯示投訴或抗議次數均呈現明顯的改善。5年均無重大抗議事件。</t>
  </si>
  <si>
    <t xml:space="preserve">1~2在企業社會責任報告書及官網中揭露了綠色採購政策，以ESM綠色創新的精神，於生態設計從原物料採購到製成成品出貨， 整合綠色供應鏈，落實企業創造低碳生活的環保政策。
</t>
  </si>
  <si>
    <t xml:space="preserve">．2021企業社會責任報告書
</t>
  </si>
  <si>
    <t>3.符合國內相關法規規定，無違反事項，並通過國內外相關綠色驗證。</t>
  </si>
  <si>
    <t>7-2 去毒化創新作法</t>
  </si>
  <si>
    <t>企業社會責任報告書 
．QCDSE專案資料</t>
  </si>
  <si>
    <t>．2021年社會責任報告書
．公司網站:</t>
  </si>
  <si>
    <t>‧物質安全資料庫</t>
  </si>
  <si>
    <t>．物質安全資料庫</t>
  </si>
  <si>
    <t>．2021度員工教育訓練紀錄</t>
  </si>
  <si>
    <t>．年企業社會責任報告書
．2021願景策略計畫書</t>
  </si>
  <si>
    <t xml:space="preserve">．協力廠商管理與周知辦法
．綠色採購政策
．社會責任準則聲明書  </t>
  </si>
  <si>
    <t>．2020-2021年操作日報表
．送燃煤鍋爐明細表</t>
  </si>
  <si>
    <t>4.公司於永續報告書清楚揭露廢氣物之管理。</t>
  </si>
  <si>
    <t>2.公司由技術研究負責清潔生產製程技術之開發</t>
  </si>
  <si>
    <t>紡織業-不織布清潔生產評估系統得分總表</t>
  </si>
  <si>
    <t>B A-425NF ChanSien</t>
  </si>
  <si>
    <t>SAP系統</t>
  </si>
  <si>
    <t>SAP</t>
  </si>
  <si>
    <t>B A-45NF ChanSien</t>
  </si>
  <si>
    <t>B ACS-96 Vimin (起泡型)</t>
  </si>
  <si>
    <t>原物料名稱</t>
  </si>
  <si>
    <t>是否為再生原料</t>
  </si>
  <si>
    <t>申請年度</t>
  </si>
  <si>
    <t>佐證資料名稱</t>
  </si>
  <si>
    <t>單位</t>
  </si>
  <si>
    <t>F PES 3.0d/51 SD Nanya</t>
  </si>
  <si>
    <t>F PES 3.3dtex/51 SD T-12 TORAY</t>
  </si>
  <si>
    <t>F r-PES 1.4d/38 SD ChungShing</t>
  </si>
  <si>
    <t>F R-PES 1.7dtex/38 BK Green Fiber</t>
  </si>
  <si>
    <t>F R-PES 1.7dtex/38 OB Green Fiber</t>
  </si>
  <si>
    <t>F R-PES 1.7dtex/38 SD Green Fiber</t>
  </si>
  <si>
    <t>F R-PES 1.7dtex/38mm BK Green Fiber</t>
  </si>
  <si>
    <t>F R-PES 1.7dtex/38mm SD Green Fiber</t>
  </si>
  <si>
    <t>F r-PES 2.2d/51 OB True Young</t>
  </si>
  <si>
    <t>年度</t>
  </si>
  <si>
    <t>2021年度使用量</t>
  </si>
  <si>
    <t>單位（t）</t>
  </si>
  <si>
    <t>申請年總水資源使用量(m3)</t>
  </si>
  <si>
    <t xml:space="preserve">．ISO9001品質手冊
．製程管制辦法
</t>
  </si>
  <si>
    <t xml:space="preserve">．製程管制辦法
</t>
  </si>
  <si>
    <t xml:space="preserve">．組織圖
QC工程圖
</t>
  </si>
  <si>
    <t>．QC工程圖</t>
  </si>
  <si>
    <t xml:space="preserve">．QC工程圖
</t>
  </si>
  <si>
    <t>．部門品質會議資料</t>
  </si>
  <si>
    <t>．公司跨部門會議記錄(重大瑕疵檢討紀錄簿、協調會議、主管會議資料)</t>
  </si>
  <si>
    <t>．客戶滿意度調查分析-2021企業社會責任報告書．布號別A級率統計表(品保)</t>
  </si>
  <si>
    <t>做好環境保護，以維護工廠內外人員作業環境安全衛生及生態環境。公司之一貫化製程，為善盡企業之社會責任，響應清潔生產及零災害運動，將持續實施製程減廢、廢棄物分類回收、節約能源及作業安全管理，以期達到環安衛績效持續改善之目標。導入環境化設計，以生態設計、藍色製程、綠色產品，致力開發對人類及生態無害之紡織品，以減少環境衝擊。持續推行ESM節能、環保、愛地球，資源回收，加強污染預防，持續改善以達到零廢棄之環境績效目標。</t>
  </si>
  <si>
    <t>．製程計畫</t>
  </si>
  <si>
    <t>1-1.紙箱/紙管/塑膠棧板回收再利用。
1-2.織機設備改造提升品質及效率，減少不良品產出。(發表成果)</t>
  </si>
  <si>
    <t>‧2021年回收紀錄
‧回收專案
．QCDSE專案資料</t>
  </si>
  <si>
    <t>．紗種表
．布樣及發表資料</t>
  </si>
  <si>
    <t>．專案性質之開發會議</t>
  </si>
  <si>
    <t>2.2013年起，盤點21項主要產品的生產過程產生碳排量、建置碳足跡資料庫、尋求改善熱點，持續執行中。</t>
  </si>
  <si>
    <t>2.已於2020年8月31日前已由DNV-GL完成盤查登錄作業</t>
  </si>
  <si>
    <t>2.公司已針對重要的利害關係者，建立完整的溝通管道：
2-1 員工：員工申訴專線、員工意見箱、員工滿意度調查。
2-2 供應商：綠色採購供應商研討會、供應商評鑑表、供應商社會責任及環境評估表。
2-3 顧客：定期洽談、國內外展覽、深度拜訪、品牌客戶的供應商會談、客戶來訪。
2-4 股東：年報、股東會。
2-5 NGO：加入美國野生保育協會會員、贊助荒野保護協會，並定期交流。
2-6 地方團體、學校：成立ESM志工團
*企業社會責任報告書揭露與利害關係任溝統管道為資訊溝通平台網址</t>
  </si>
  <si>
    <t xml:space="preserve">1.助劑用量降低。
2.廠內照明全面重整-T8,T5燈更換為LED燈:2021/ 8月完成1020組，減少電源損耗。(台灣廠資源生產力改善週報經營檢討會議發表)
</t>
  </si>
  <si>
    <t>5.清潔生產技術均用於全廠製造流程。</t>
  </si>
  <si>
    <t xml:space="preserve">6.投資三道淋洗塔及蒸餾塔，用以回收全廠製程中使用溶劑，回收率達90%以上，防止飄散空氣中，降低環境衝擊，成為通過bluesign®國際認證。
</t>
  </si>
  <si>
    <t>2021企業社會責任報告書-回收專案(回收資料)</t>
  </si>
  <si>
    <t xml:space="preserve">1-1投資回收系統，回收效益達到90%。收集廢液加以回收再生，回到原製程使用，不僅節省廢液處理成本、降低購置原料成本，同時也減少製程中對作業員工健康之危害1-2新概念產品開發，降低溶劑殘留問題，開發對環境、人體的最友善的製程。
</t>
  </si>
  <si>
    <t>．開發作業標準書
．企業社會責任報告書
．原物料報表
．教育訓練紀錄</t>
  </si>
  <si>
    <t>5.分析與評估利害關係者關心之議題，針對可能對企業經營造成不穩定性的風險，包括：「原物料價格波動管理」、「財務風險管理」、「信用管理」、「資訊安全管理」、「風險管理功能團隊」及「環境與職安風險管理」等，皆擬定控管對策，並於企業社會責任報告書中明白闡述。</t>
  </si>
  <si>
    <t>申請年原物料使用總重量(t)</t>
  </si>
  <si>
    <r>
      <t>申請年原物料年度總產出重量</t>
    </r>
    <r>
      <rPr>
        <sz val="12"/>
        <rFont val="標楷體"/>
        <family val="4"/>
      </rPr>
      <t>(t)</t>
    </r>
  </si>
  <si>
    <t>申請年再生原物料使用總重量(t)</t>
  </si>
  <si>
    <t>申請年原物料使用總重量(t)</t>
  </si>
  <si>
    <t>填表人簽章：
(工廠填寫)</t>
  </si>
  <si>
    <t>生產製造指標─能資源節約</t>
  </si>
  <si>
    <t>申請年能源使用生產力(S3,a)=</t>
  </si>
  <si>
    <r>
      <t>申請年原物料年度總產出重量(t)</t>
    </r>
  </si>
  <si>
    <t>煤(熱煤鍋爐)</t>
  </si>
  <si>
    <t>LPG(定型機)</t>
  </si>
  <si>
    <t>煤(蒸汽鍋爐)</t>
  </si>
  <si>
    <t>LPG(廚房爐具)</t>
  </si>
  <si>
    <r>
      <t>熱煤廢熱</t>
    </r>
    <r>
      <rPr>
        <sz val="12"/>
        <color indexed="15"/>
        <rFont val="Arial"/>
        <family val="2"/>
      </rPr>
      <t>140T/</t>
    </r>
    <r>
      <rPr>
        <sz val="12"/>
        <color indexed="15"/>
        <rFont val="新細明體"/>
        <family val="1"/>
      </rPr>
      <t>日，水升溫</t>
    </r>
    <r>
      <rPr>
        <sz val="12"/>
        <color indexed="15"/>
        <rFont val="Arial"/>
        <family val="2"/>
      </rPr>
      <t>10°C</t>
    </r>
  </si>
  <si>
    <t>申請年能源回收率(S4,a)=</t>
  </si>
  <si>
    <t>申請年能源回收總量(kcal)</t>
  </si>
  <si>
    <t>申請年能源使用總量(kcal)</t>
  </si>
  <si>
    <t>填表人簽章：
(工廠填寫)</t>
  </si>
  <si>
    <t>2021申請年度</t>
  </si>
  <si>
    <t>2021申請年度</t>
  </si>
  <si>
    <t>總熱值(kcal)</t>
  </si>
  <si>
    <t>總熱值(kcal)</t>
  </si>
  <si>
    <t>總熱值(kcal)</t>
  </si>
  <si>
    <t>2021申請年度</t>
  </si>
  <si>
    <r>
      <t>熱能回收機廢熱</t>
    </r>
    <r>
      <rPr>
        <sz val="12"/>
        <color indexed="15"/>
        <rFont val="Arial"/>
        <family val="2"/>
      </rPr>
      <t>648T/</t>
    </r>
    <r>
      <rPr>
        <sz val="12"/>
        <color indexed="15"/>
        <rFont val="新細明體"/>
        <family val="1"/>
      </rPr>
      <t>日，水降溫</t>
    </r>
    <r>
      <rPr>
        <sz val="12"/>
        <color indexed="15"/>
        <rFont val="Arial"/>
        <family val="2"/>
      </rPr>
      <t>47°C</t>
    </r>
  </si>
  <si>
    <r>
      <t>地下水</t>
    </r>
    <r>
      <rPr>
        <sz val="12"/>
        <color indexed="15"/>
        <rFont val="Arial"/>
        <family val="2"/>
      </rPr>
      <t>(</t>
    </r>
    <r>
      <rPr>
        <sz val="12"/>
        <color indexed="15"/>
        <rFont val="新細明體"/>
        <family val="1"/>
      </rPr>
      <t>軟水</t>
    </r>
    <r>
      <rPr>
        <sz val="12"/>
        <color indexed="15"/>
        <rFont val="Arial"/>
        <family val="2"/>
      </rPr>
      <t>)</t>
    </r>
  </si>
  <si>
    <t>使用量(m3)</t>
  </si>
  <si>
    <t>申請年水資源使用生產力(S5,a)=</t>
  </si>
  <si>
    <r>
      <t>申請年原物料年度總產出重量(t)</t>
    </r>
  </si>
  <si>
    <t>2021申請年度</t>
  </si>
  <si>
    <t>QCDSE放流水再利用(2021年為改善提案，目前仍於測試、蒐集數據階段)</t>
  </si>
  <si>
    <t>環保署申報資料/廢水檢測申報表</t>
  </si>
  <si>
    <r>
      <t>1-7</t>
    </r>
    <r>
      <rPr>
        <sz val="14"/>
        <color indexed="12"/>
        <rFont val="標楷體"/>
        <family val="4"/>
      </rPr>
      <t>事業廢棄物產生量指標及</t>
    </r>
    <r>
      <rPr>
        <sz val="14"/>
        <color indexed="12"/>
        <rFont val="Arial"/>
        <family val="2"/>
      </rPr>
      <t>1-8</t>
    </r>
    <r>
      <rPr>
        <sz val="14"/>
        <color indexed="12"/>
        <rFont val="標楷體"/>
        <family val="4"/>
      </rPr>
      <t>事業廢棄物回收率指標</t>
    </r>
  </si>
  <si>
    <t>申請年事業廢棄物產生生產力(S7,a)=</t>
  </si>
  <si>
    <t>申請年應處置事業廢棄物總重量(t)</t>
  </si>
  <si>
    <t>申請年事業廢棄物回收率(S8,a)=</t>
  </si>
  <si>
    <t>申請年總事業廢棄物產生量(t)</t>
  </si>
  <si>
    <t>申請年事業廢棄物回收再利用量(t)</t>
  </si>
  <si>
    <r>
      <t>環保署事業廢棄物管理系統網站</t>
    </r>
    <r>
      <rPr>
        <sz val="10"/>
        <color indexed="15"/>
        <rFont val="Arial"/>
        <family val="2"/>
      </rPr>
      <t>/</t>
    </r>
    <r>
      <rPr>
        <sz val="10"/>
        <color indexed="15"/>
        <rFont val="新細明體"/>
        <family val="1"/>
      </rPr>
      <t>地磅單據</t>
    </r>
  </si>
  <si>
    <r>
      <t>環保署事業廢棄物管理系統網站</t>
    </r>
    <r>
      <rPr>
        <sz val="10"/>
        <color indexed="15"/>
        <rFont val="Arial"/>
        <family val="2"/>
      </rPr>
      <t>/</t>
    </r>
    <r>
      <rPr>
        <sz val="10"/>
        <color indexed="15"/>
        <rFont val="新細明體"/>
        <family val="1"/>
      </rPr>
      <t>地磅單據</t>
    </r>
  </si>
  <si>
    <r>
      <t>環保署事業廢棄物管理系統網站</t>
    </r>
    <r>
      <rPr>
        <sz val="10"/>
        <color indexed="15"/>
        <rFont val="Arial"/>
        <family val="2"/>
      </rPr>
      <t>/</t>
    </r>
    <r>
      <rPr>
        <sz val="10"/>
        <color indexed="15"/>
        <rFont val="新細明體"/>
        <family val="1"/>
      </rPr>
      <t>地磅單據</t>
    </r>
  </si>
  <si>
    <r>
      <t>委外</t>
    </r>
    <r>
      <rPr>
        <sz val="12"/>
        <color indexed="15"/>
        <rFont val="Arial"/>
        <family val="2"/>
      </rPr>
      <t>-</t>
    </r>
    <r>
      <rPr>
        <sz val="12"/>
        <color indexed="15"/>
        <rFont val="細明體"/>
        <family val="3"/>
      </rPr>
      <t>掩埋</t>
    </r>
  </si>
  <si>
    <t xml:space="preserve"> 產生量</t>
  </si>
  <si>
    <t>範疇1</t>
  </si>
  <si>
    <t>T/人天</t>
  </si>
  <si>
    <t>人天/年</t>
  </si>
  <si>
    <t>千度/年</t>
  </si>
  <si>
    <t>公秉/年</t>
  </si>
  <si>
    <r>
      <t>2-1</t>
    </r>
    <r>
      <rPr>
        <sz val="14"/>
        <color indexed="12"/>
        <rFont val="標楷體"/>
        <family val="4"/>
      </rPr>
      <t>廠房流程管理之有效性指標查檢表</t>
    </r>
  </si>
  <si>
    <t>1.公司將生產管理作業程序與製程管理程序制定於ISO 9001品質管理系統中，並由管理代表與總經理簽核生效並發佈。</t>
  </si>
  <si>
    <t>2.執行『加倍提升資源生產力改善』計畫，以減廢節能進行流程管理提升生產力，將資源效益應用最大化。
3.公司由各部門權責人員，負責願景策略規劃書作成，進行廠區打造【智能工廠】成為【智慧】工廠之方向檢討、執行。
4.定期由公用部門召開節能會議，檢討相關節能績效。</t>
  </si>
  <si>
    <t>是否已鑑別廠房中核心流程(core process)與輔助流程(supporting process)</t>
  </si>
  <si>
    <t>各流程中之人員是否清楚流程運作相關細節(如物料來源、何時投入物料、作業時間、產出產品、後續接手之程序與人員等)</t>
  </si>
  <si>
    <t>填表人簽章：(工廠填寫)</t>
  </si>
  <si>
    <t>填表人簽章：(工廠填寫)</t>
  </si>
  <si>
    <t>年度預算編列中投入清潔生產製程技術開發/引進之經費比例</t>
  </si>
  <si>
    <t>採用清潔生產製程技術之減少污染物/毒化物排放效益</t>
  </si>
  <si>
    <r>
      <t xml:space="preserve">1-1.製程改善，增加人力靈活調度
1-2生產力改善案:提升產能與人工生產力和用電單耗等績效指標
1-3新設備投資及流程改善，強化現場產品良率和控制能源支出
</t>
    </r>
  </si>
  <si>
    <t>填表人簽章：(工廠填寫)</t>
  </si>
  <si>
    <t>填表人簽章：(工廠填寫)</t>
  </si>
  <si>
    <t>2021年企業社會責任報告書
2021 願景策略計畫書</t>
  </si>
  <si>
    <t>填表人簽章：(工廠填寫)</t>
  </si>
  <si>
    <r>
      <t xml:space="preserve">8.操作人員每年度緊急應變之異常處理教育訓練
</t>
    </r>
  </si>
  <si>
    <t>9-1. 導入DMF回收技術，回收率達90%以上。{2020年 DMF廢液1,860(噸)，循環回收DMF476(噸)，2021年 DMF廢液2,545(噸)，循環回收DMF444.5(噸)}
 定型機油煙改善計畫
9-3. 廢塑膠桶回收計畫</t>
  </si>
  <si>
    <t xml:space="preserve">1.流程簡化成一次同時完成的設備，大幅縮短製程時間及成本，是環保生態製程。
</t>
  </si>
  <si>
    <t>2.縮短加工製程，減少物料使用。</t>
  </si>
  <si>
    <t>4.公司產品籤標使用已達最少化之使用</t>
  </si>
  <si>
    <t>6.已將再生材料POLY、Nylon 6等納入產品設計，依據客戶需求持續應用於新布種開發。(2018~2019年間，原料中綠色環保材質的購買量平均為1,226,941公斤/年，而2020~2021年則達到了平均1,433,065公斤/年，增加了16.8%的採購量。)</t>
  </si>
  <si>
    <t>7.綠色管理政策
  -制訂「協力廠商管理與周知辦法」  
  -宣導「綠色採購政策」、「社會責任準則聲明書」    
    -與供應商共同致力綠色模式
*要求相關供應商，廢棄物管理的程序和標準、化學品和其他危險物品的處理和清除、排放物和流出物的處理，都必須符合或高於最低法定要求。</t>
  </si>
  <si>
    <t>．QCDSE專案資料</t>
  </si>
  <si>
    <t>．bluesign認證證書
．intertek green leaf認證證書</t>
  </si>
  <si>
    <t>已將「減少不必要之材料/元件使用」納入產品設計考量</t>
  </si>
  <si>
    <t>已將「優先使用具多重功能之材料/元件使用」納入產品設計考量</t>
  </si>
  <si>
    <t>．環保材質原材質ERP採購資料(Poly+Nylon)</t>
  </si>
  <si>
    <t>已要求供應商針對供貨之材料/元件進行物質節約設計</t>
  </si>
  <si>
    <t>1.公司產品所使用之原料皆遵守bluesign所制定之採購原則，部份原料使用生質原料取代製造。公司部份原料使用回收再生聚酯，且生產之產品經過intertek green leaf 認證。</t>
  </si>
  <si>
    <t>2.組織『加倍提升資源生產力』團隊，以減廢節能進行流程管理提升生產力，將資源效益應用最大化，定期檢討執行效益
部門改善專案，由部門相關人員提出研究行之改善專案，其中不乏物質節約設計達到清潔生產與物質、成分節約之目的。</t>
  </si>
  <si>
    <t>．經營檢討會議紀錄(資源力)
．Ex.環保清缸劑降成本試驗</t>
  </si>
  <si>
    <t>5. 2019/12月品保首先引進一台全自動PE膜布匹包裝機，以加溫收縮膜包裝去除了膠帶使用</t>
  </si>
  <si>
    <r>
      <t xml:space="preserve">1-1廠助劑用量降低(2020標的Down：15%)2021年節省136.7萬2022上半年目標為節省150萬。
1-2.烘乾機藥槽增設PH控制系統，降低重修率，減少藥劑使用。(2020發表)
</t>
    </r>
  </si>
  <si>
    <r>
      <t xml:space="preserve">2-1.bluesign認證證書
2-2.intertek green leaf認證證書
</t>
    </r>
  </si>
  <si>
    <t>填表人簽章：(工廠填寫)</t>
  </si>
  <si>
    <t>1.做好環境保護，以維護工廠內外人員作業環境安全衛生及生態環境，是共同的願望。本公司之一貫化製程，為善盡企業之社會責任，響應清潔生產及零災害運動，將持續實施製程減廢、廢棄物分類回收、節約能源及作業安全管理，以期達到環安衛績效持續改善之目標。以CRADLE TO CRADLE的核心理念，導入環境化設計，以生態設計、藍色製程、綠色產品，致力開發對人類及生態無害之紡織品，以減少環境衝擊。將持續推行ESM節能、環保、愛地球，資源回收，加強污染預防，持續改善以達到零廢棄之環境績效目標。</t>
  </si>
  <si>
    <t>．綠色環保PU薄膜及其應用系列產品 - PU membrane</t>
  </si>
  <si>
    <t>3.公司產品無不必要之產品附件</t>
  </si>
  <si>
    <r>
      <t xml:space="preserve">4.與品牌客戶何作廢棄邊料回收再利用計畫，將回收廢布打碎，重新加工。
</t>
    </r>
  </si>
  <si>
    <t>．2020永續經營報告書P.30</t>
  </si>
  <si>
    <t xml:space="preserve">2.公司已於每年年度計劃訂定廢棄物減量計畫，目標是．2020零廢棄。
</t>
  </si>
  <si>
    <t>1.已充分了解產品各材料之成份，並依相關法規規定制定廢棄物清理計畫書，進行廢棄物處理方式之分類，做最終處置。</t>
  </si>
  <si>
    <r>
      <t>2.原料端全面導入來自天然的生質丙二醇(Susterra®，1,3-PROPANEDIOL 99.7%Min.)</t>
    </r>
  </si>
  <si>
    <t>1.依永續發展模式，充份利用垃圾即食物(Waste=Food)的精神，透過回收再利用，將廢棄物再變成新的產品。公司用創意具體履行「從搖籃到搖籃」的環保概念，讓自然資源和原料在生態工業園中循環利用，由一個價值創造另一個價值，生生不息。</t>
  </si>
  <si>
    <t xml:space="preserve">2.自2011年起持續回收，售予工廠作為原料再利用，以減少不必要之廢棄物產生。(2020年回收483頓;2021年回收473頓)
3.自2011年起廢紗廢布自行處理產生熱能回收，用以烘乾濕污泥。(2020年處理922噸，節省清運費用達255萬元;2021年處理588噸，節省清運費用162萬元)
</t>
  </si>
  <si>
    <t>1.公司於減少表面處理設計</t>
  </si>
  <si>
    <t>2.公司產品部分為單一材質設計，其餘依客戶需調整成分比例。</t>
  </si>
  <si>
    <t xml:space="preserve">1.自2011年起持續回收，售予工廠作為原料再利用，以減少不必要之廢棄物產生。(2020年回收483頓;2021年回收473頓)
2.廢紗廢布自行處理產生熱能回收，用以烘乾濕污泥。(2020年處理922噸，節省清運費用達255萬元;2021年處理588噸，節省清運費用162萬元)
3.後加工-收集膜品邊料及下腳料回收製成襯膜再利用。2020年共回收約320kg，重新產出15,000M襯膜再使用。2021年持續進行中。
</t>
  </si>
  <si>
    <t xml:space="preserve">．綠建材標章證書
．LCBA低碳建材標章證書
</t>
  </si>
  <si>
    <t>4積極推動永續發展模式，以7R修練 (Rethink, Redesign, Reduce, Reuse, Repair, Recycle, Recovery) 為核心，強調經濟面、社會面和環境面均衡發展。其中已包含REUSE / RECYCLE / REDUCE，並納入產品設計考量。</t>
  </si>
  <si>
    <t>已提供產品3R評估資訊給客戶或消費者</t>
  </si>
  <si>
    <t>4.將原先需消耗費高額清運費用的廢棄物-煤渣利用製作成環保磚，獲得國家內政部綠建材標章及低碳建材標章雙認證之環保產品。</t>
  </si>
  <si>
    <t>產品3R回收率評估報告書</t>
  </si>
  <si>
    <t>5.公司每年定期發行永續經營報告書。</t>
  </si>
  <si>
    <t>3.公司產品無模組化設計考量。</t>
  </si>
  <si>
    <t>已將「3R技術可行性」納入產品設計考量</t>
  </si>
  <si>
    <t>5.已將3R列入永續經營報告書，並對外公佈與提供利害相關者知悉。</t>
  </si>
  <si>
    <t>填表人簽章：(工廠填寫)</t>
  </si>
  <si>
    <t>7.化學品在各製程使用前，均經由公司研究實驗測室，產品皆符合相關之客戶規範及bluesign®，依據開發流程標準進行試驗，測試完成後方可量產。
8.考慮化學藥品管理和減量，投資回收系統，總共投資110萬美元，回收效益達到90%以上。收集廢液加以回收再生，回到原製程使用，不僅節省廢液處理成本、降低購置原料成本，同時也減少製程中對作業員工產生健康危害。9.生產製程有關物質安全面，各單位均可於公司系統平台查詢MSDS相關規定，並針對使用人員實施教育訓練。</t>
  </si>
  <si>
    <t xml:space="preserve">2021年企業社會責任報告書
‧公司網站
</t>
  </si>
  <si>
    <t>2.公司環境策略符合bluesign認證，符合物質危害管制規範，並符合NIKE、VF集團(限用物質清單)。</t>
  </si>
  <si>
    <t xml:space="preserve">．bluesign®認證證書
</t>
  </si>
  <si>
    <t>4.公司定期更新新材料或新產品MSDS資料庫。</t>
  </si>
  <si>
    <t>．bluesign®認證證書
．Oeko-Tex 證書</t>
  </si>
  <si>
    <t>5.對於操作員工，進行危害通識教育訓練，強化其化學品及預防知識。</t>
  </si>
  <si>
    <t>1.致力以搖籃到搖籃為核心理念，致力開發對人類及生態無害的紡織品以減少環境衝擊；尊重人權，創造健康永續的社會環境。並且在2007年建立ESM模式時，一步一步走在零廢棄目標道路上。</t>
  </si>
  <si>
    <t>1.產品無論原料與製程符合瑞士bluesign®及Oeko-Tex Standard 100認證、塗佈貼合系列產品獲瑞士bluesign®認證，並納入公司規範條文。</t>
  </si>
  <si>
    <t>2.公司建立MSDS資料庫。</t>
  </si>
  <si>
    <t>3.公司化學品使用經過bluesign與OEKO-TEX認證 ，符合歐盟REACH之國際認證規範標準。</t>
  </si>
  <si>
    <t>6.經由布種環保型專案瞭解化學物品之無毒性之最佳條件，進行實驗及測試，找出低毒性之替代方法，落實無毒性之原則。</t>
  </si>
  <si>
    <r>
      <t>1.</t>
    </r>
    <r>
      <rPr>
        <b/>
        <sz val="12"/>
        <color indexed="8"/>
        <rFont val="標楷體"/>
        <family val="4"/>
      </rPr>
      <t>公司通過bluesign認證，符合物質危害管制規範，並符合NIKE(禁限用物質清單)</t>
    </r>
  </si>
  <si>
    <r>
      <t>‧</t>
    </r>
    <r>
      <rPr>
        <b/>
        <sz val="12"/>
        <color indexed="8"/>
        <rFont val="標楷體"/>
        <family val="4"/>
      </rPr>
      <t>BLUESIGN認證規範</t>
    </r>
  </si>
  <si>
    <r>
      <t>．瑞士環保紡織標準</t>
    </r>
    <r>
      <rPr>
        <b/>
        <sz val="12"/>
        <color indexed="8"/>
        <rFont val="標楷體"/>
        <family val="4"/>
      </rPr>
      <t>Oeko-Tex 認證
．瑞士bluesign®認證</t>
    </r>
  </si>
  <si>
    <t>3.公司危害物質管理策略獲得高層批准，列入永續經營報告書，並以傳達公司成員所了解。</t>
  </si>
  <si>
    <r>
      <t>2.</t>
    </r>
    <r>
      <rPr>
        <b/>
        <sz val="12"/>
        <color indexed="8"/>
        <rFont val="標楷體"/>
        <family val="4"/>
      </rPr>
      <t>無違反危害物質管制，造成產品退回之案件。</t>
    </r>
  </si>
  <si>
    <r>
      <t xml:space="preserve">3. </t>
    </r>
    <r>
      <rPr>
        <b/>
        <sz val="12"/>
        <color indexed="8"/>
        <rFont val="標楷體"/>
        <family val="4"/>
      </rPr>
      <t xml:space="preserve">已獲得之國內外環境友善相關標誌、認(驗)證或獎項。
a.1997年迄今每年皆通過瑞士環保紡織標準Oeko-Tex Standard 100認證。(詳參附件「Oeko-Tex證書」)
</t>
    </r>
  </si>
  <si>
    <t>填表人簽章：(工廠填寫)</t>
  </si>
  <si>
    <t xml:space="preserve">是否制定管理系統相關的活動規範 </t>
  </si>
  <si>
    <r>
      <t xml:space="preserve">1.2010年永續報告書，公司已明確分析與定義企業利害關係者區分為8個類別，包括員工、供應商、顧客、股東、社區、非政府組織、地方團體、學校、大自然(環境)。
2020年企業社會責任報告書，公司已明確分析與定義企業利害關係者新增成衣廠、第三方認證機構與顧問、學校研究機構與法人單位區分為11個類別。
</t>
    </r>
  </si>
  <si>
    <r>
      <t xml:space="preserve">1-1 .透過定期洽談、國內外展覽、深度拜訪、品牌客戶與供應商會談或邀請客戶來廠參訪，來提升服務品質及客戶滿意度。
1-2. 客戶滿意度調查-問卷分析表：針對不滿意的項目，轉型邁向智慧工廠，希望有效整合三廠資訊，提升公司力。
</t>
    </r>
  </si>
  <si>
    <t>．企業社會責任報告書之客戶滿意度調查分析</t>
  </si>
  <si>
    <t>2.對主要合作供應商，則提供「環安衛政策通知單」、「社會責任準則聲明書」，若其認可該理念，並有意遵循則簽署回傳。而在供應商管理上，則制定「協力廠商管理與周知辦法」</t>
  </si>
  <si>
    <t xml:space="preserve">．向供應商宣導BLUESIGN資料
</t>
  </si>
  <si>
    <t>．ERP採購記錄
．包材回收紀錄</t>
  </si>
  <si>
    <t>8.在採購供應鏈的管理上，制定「綠色採購政策」（Principle of Green Procurement)，亦發佈於官網上。</t>
  </si>
  <si>
    <t>1.在企業社會責任報告書及官網中揭露了綠色採購政策，針對交易行為中的產品或服務，到物流管理、外箱包裝、原料、能源等進行宣告，並透過文書傳真等，向供應商宣導。</t>
  </si>
  <si>
    <t xml:space="preserve">．供應商社會責任及環境評估表 
．社會責任準則聲明書 </t>
  </si>
  <si>
    <t>3.對主要合作供應商，提供「環安衛政策通知單」、「社會責任準則聲明書」，若其認可該理念，並有意遵循則簽署回傳。</t>
  </si>
  <si>
    <t>4.針對主要供應商以【供應商社會責任及環境評估表】實施供應商有關環境污染面向之調查。年度實施二次之相關調查，以利供應商分類管理。</t>
  </si>
  <si>
    <t>7.協同供應商、公司研發單位及生產單位，採購具再生、生質原料或有機之原物料，提高公司綠色產品之競爭力。
並與供應商配合，包材可回收措施、再次使用。</t>
  </si>
  <si>
    <t>1.主要供應商通過瑞士bluesign認證家數共32家。</t>
  </si>
  <si>
    <t>．bluesign網站公告會員資料</t>
  </si>
  <si>
    <t>2.定期針對主供應商進行稽核，2015年進行12家供應商稽核。</t>
  </si>
  <si>
    <t xml:space="preserve">6.宣導助劑供應商通過BLUESIGN®認證，通過者則列為優先考慮採購廠商。並針對藥劑提供MSDS物質安全資料表。
目前配合可供應有BLUESIGN®認證之染助劑的供應商約有23家。  
 </t>
  </si>
  <si>
    <t>5.供應商管理上，則制定「「協力廠商管理與周知辦法」，評核表格有二：1.社會責任及環境評估表，評鑑項目為(1)環境安全衛生、(2)員工人權與社會責任。2.供應商評鑑表，評鑑項目為(1)實地評鑑、(2)社會責任評鑑、(3)樣品評鑑。根據各供應商的交易量以及對公司產品品質的影響重要程度依ABC三級劃分，協同使用單位人員不定期至重點供應商進行實地評鑑。經評鑑分數低於60分者，列為不合格供應商。</t>
  </si>
  <si>
    <t>．ERP採購資料</t>
  </si>
  <si>
    <r>
      <t xml:space="preserve">1~2.已將綠色採購納入環境政策中，針對交易行為中的產品與服務分為四大策略。A.選用環保素材；B.綠色採購供應商研討會；C.綠色採購平台；D.採購最適化減少碳足跡。並要求供應商提供相關的認證，例如：ISO14000、國內外環保標章、物質安全資料表…等，且積極推動供應商通過相關認證。
</t>
    </r>
  </si>
  <si>
    <t xml:space="preserve">1.選擇符合標準之綠色產品，如：Bio EG、有機棉、環保紗(回收寶特瓶片)、環保素材等，供應商需具備第三者公證之綠色認證(如：環保標準使用證書、GRS、Intertek或檢驗報告書)。在本系列產品之應用，使用回收原物料及有機原料、展頌、遠東先進Recycle Nylon之素材。
</t>
  </si>
  <si>
    <t xml:space="preserve">2. 2020年間，原料中綠色環保材質的購買量平均為1,226,941公斤/年，而2021年則達到了平均1,433,065公斤/年，增加了16.8%的採購量。
</t>
  </si>
  <si>
    <t>．主要供應商相關原料認(驗)證資料</t>
  </si>
  <si>
    <t>2.本公司環安衛政策，總經理承諾下列事項：
A. 遵守相關之環安衛法規及其他要求事項。
B. 持續推行ESM節能、環保、愛地球，資源回收及零災害運動。
C. 加強污染預防及作業安全管理，持續改善以達到環安衛績效目標。
D. 經由訓練有素的員工，以落實環安衛工作。
E 對員工、客戶、供應商、承包商、承運商傳達環安衛政策，共同為保護環安衛及杜絕人員傷害而努力。
F. 徹底實施環安衛管理系統，藉持續改善來提升環安衛績效。
G. 防止發生與工作有關的傷害、不健康、疾病和事故，以保護全體員工與進入公司供應商、承攬商、訪客之安全衛生，持續於各單位推動作業環境改善。</t>
  </si>
  <si>
    <t>1.本公司之一貫化製程，為善盡企業之社會責任，響應清潔生產及零災害運動，將持續實施製程減廢、廢棄物分類回收、節約能源及作業安全管理，以期達到環安衛績效持續改善之目標。</t>
  </si>
  <si>
    <t>3.本公司制定「安全衛生工作守則」，內容訂定特殊工作安全與衛生標準，包含：噪音作業、有機溶劑作業、特定化學物質作業、槽車裝卸作業、電焊作業...等等，特殊工作環境相關規範，確保員工免除這些特殊作業之危害。</t>
  </si>
  <si>
    <r>
      <t>1.本公司對於安全衛生設施都有進行相關規定及檢查，例如
針對各單位進行機械、設備每日、每月、每年定期檢查(內容含堆高機、固定式起重機、升降機、壓力容器、鍋爐、化學設備等)、化學品使用(有機溶劑)每日、每月定期檢查，相關規定依廠內「自動檢查辦法」執行；化學品使用依廠內「有機溶劑作業安全守則」執行；廠內每半年執行一次作業環境測定(測定內容含噪音、丁酮、硫酸等)，並確定工廠機具檢查的頻率符合法令規定。</t>
    </r>
  </si>
  <si>
    <t>2.本公司制訂有「安全衛生績效管理辦法」，提升員工安全衛生意識，以強化各單位環境安全衛生自主管理能力，以建立公司長遠的良好環安制度與績效。</t>
  </si>
  <si>
    <t>5.本公司訂定有「健康管理作業標準書」，實施新進員工體格檢查及在職員工之健康檢查(一般及特殊)，並依檢查結果進行相關健康管理。亦設置醫護室及醫師臨廠服務，提供員工血壓量測、傷口包紮、個人免費心理諮商、醫療諮詢與衛教...等等，促進員工健康人力。</t>
  </si>
  <si>
    <t>8.本公司成立有工會組織，並設置員工意見箱及專線電話，專人傾聽員工心聲及協助解決問題，提供員工提案、溝通管道。</t>
  </si>
  <si>
    <t>9.本公司設有相關休閒運動場所及社團，例如：場內設置乒乓球室，亦組成壘球社、登山社、羽球社等社團，提供員工參予休閒活動。</t>
  </si>
  <si>
    <t>10.本公司訂有「公司工廠工作規則」，明定相關獎懲措施。</t>
  </si>
  <si>
    <t>1.積極落實職場健康促進，2014年獲全國性『健康促進標章』認證，以及衛生局頒發『績優健康職場』獎項。為讓員工在工作與生活取得平衡，我們提供更完整職業安全衛生服務，追求全人健康。本項工作，於『健康促進』、『健康管理』、『職業病預防』三層面落實。</t>
  </si>
  <si>
    <t>2.廠內職災件數從103年7件到104年廠內公傷10件，對人員再度進行教育訓練後，105年第一季並無廠內公傷事件</t>
  </si>
  <si>
    <t xml:space="preserve">3.本公司於2017、2019、2021年度進行員工滿意度調查，調查內容包括：工作環境、薪資福利、管理制度、工作氣氛、教育訓練、升遷制度、公司願景等等，有80%以上之員工認為【普通】到【很滿意】之間。 </t>
  </si>
  <si>
    <t>3.本公司制訂有「職業災害與意外事故管理獎懲辦法」、「緊急應變管理辦法」及「緊急應變作業標準書」，以防止職業災害與意外事故的發生，訂定職業災害與意外事故有關獎懲的規定，以強化各單位安全衛生自主管理工作之落實與權責；每半年進行全廠緊急應變演練，每月進行各單位緊急應變編組。</t>
  </si>
  <si>
    <t>4.本公司訂定「人力資源管理辦法」，員工每年3小時環境安全衛生管理相關課程及每年3小時危害通識訓練...等等，藉以提升員工基本職學能及專業知識，並於公司刷卡室及福利社公佈欄公告相關安全衛生宣導資訊，提供員工相關安全衛生諮詢服務、資訊及建議。</t>
  </si>
  <si>
    <t>．GM900-環安衛管理手冊(環安衛政策聲明)</t>
  </si>
  <si>
    <t>6.本公司有進行員工疾病、傷害、殘廢、死亡等職業災害之調查處理及統計分析，統計全廠員工職業災害人數之每月申報，廠內職業災害調查處理，並協助現場單位進行災害預防改善，杜絕災害再次發生。</t>
  </si>
  <si>
    <t>7.本公司於工作場所的設計與篩選在建造時，都有將相關安全及衛生規範納入考量及實施，例如：防風方面，根據建築構造篇第32及33條，本廠建築物符合其相關規範；防洪方面，依據「曾文溪山上堤防防災減災工程」之改善進行，可有效防止雨水洪水溪水倒灌危害；防火方面，所有廠區消防設施，於建造時都通過消防主管機關之審查。</t>
  </si>
  <si>
    <r>
      <t xml:space="preserve">1公司已於2007啟動永續發展模式，並持續進行再造ESM。
公司每年發行企業社會責任報告書，並於本公司網站公告，以利利害關係人閱讀，朝向企業永續經營之路邁進。
每年編制公司年度願景策略規劃書；包含上年度反省、及次年度之規劃。
</t>
    </r>
  </si>
  <si>
    <t>2.營運落實執行「上市上櫃誠信經營守則」之規定，並採行下列措施：(1) 營運重大決策、投資案、背書保證、資金貸與、銀行融資等相關事項，皆經過相關權責部門謹慎評估分析，並經董事會決議通過。(2)會計部門遵循IFRS審查交易帳務，並針對重大或有疑慮之事項諮詢會計師確認。(3)稽核部門依年度稽核計劃，定期、不定期對各部門進行稽核，落實企業內部控制制度與風險管理措施，並經高階主管定期審查，並將這些風險註明於永續經營報告書中。</t>
  </si>
  <si>
    <t>2-1.已於企業社會責任報告書中說明至2020年以零廢棄為目標之短、中、長期規劃之永續藍圖。每年並編制公司年度願景策略規劃書；包含上年度反省、及次年度之規劃。
2-2.2007年成立「ESM全球推動組織」，走在這個趨勢的前端，並以總經理室為秘書單位，和各部門及結合外部輔導顧問充分合作，持續深化整體永續經營策略擬定及推動，積極落實「安全」、「健康」之理念。在化學品管理上，採跨部門團隊合作，由研究、使用單位、採購、環安、管理單位等，配合智慧工廠與工安，建置更完整的管理機制。統合採購經bluesign®認可之化學品，透過源頭管理去除有害物質；在「有害化學物質零排放藍圖ZDHC」(Zero Discharge of Hazardous Chemicals)上，以環保無氟撥水劑取代有環境與健康疑慮的C8含氟撥水劑。立定要成為「自覺永續企業」。</t>
  </si>
  <si>
    <t>3..已於2011年發行永續經營報告書，並承諾持續每年出版企業社會責任報告書，主動並充份揭露工廠或產品之永續資訊。</t>
  </si>
  <si>
    <t>公開工廠或產品推動永續議題之成效，如企業環境報告書、CSR、EPD或公布於網站</t>
  </si>
  <si>
    <t>2.企業社會責任報告書符合GRI G4，但無第三者查驗聲明。</t>
  </si>
  <si>
    <t>1.每月動員月會、高階主管願景大會、刊物、永續經營報告書等均明確發表工廠在永續議題推動之聲明。</t>
  </si>
  <si>
    <t>4.遵循國際永續發展相關法規：GRI G4、ISO 9002、ISO 9001、ISO 14001、Oeko-Tex standard 100、OHSAS-18001、ISO/IEC 17025、bluesign、SA8000、ISO/CNS14064、ISO 50001</t>
  </si>
  <si>
    <r>
      <t xml:space="preserve">1.公司自2011年發行第一本永續經營報告書，並承諾每年均對外公開發行永續營報告書，且建檔至公司官網供隨時查詢、閱覽。
</t>
    </r>
  </si>
  <si>
    <t>‧2021企業社會責任報告書
(刊物)
‧願景策略規劃書</t>
  </si>
  <si>
    <t>已充分揭露工廠或產品之永續資訊，如企業環境報告書、企業社會責任(CSR)報告書、產品環境宣告(EPD)等</t>
  </si>
  <si>
    <t>．OHSAS 18001職業安全衛生管理系統認證
企業社會責任報告書</t>
  </si>
  <si>
    <t>配合政府、公協會組織制定法規/規範之討論</t>
  </si>
  <si>
    <t>3.2020年響應台灣永續發展協會「讓社區亮起來」活動
‧公司設置「生態工業園」供利害關係者參訪，持續分享工廠之綠色經驗與專長。已累積250個以上團體,超過6000人次以上來廠參訪。</t>
  </si>
  <si>
    <t>4.公司透過官網與利害關係人分享綠色議題，並持續於內部資訊網︰每週發表一篇ESM宣導教材，來深化員工之綠色議題的認知</t>
  </si>
  <si>
    <t>1.公司於公司官網發佈永續相關資訊，也透過外部演講交流分享綠色議題</t>
  </si>
  <si>
    <t>1.公司自2001年起建置OHSAS 18001職業安全衛生管理系統，秉持最高標準來保護員工、顧客及臨近社區民眾，持續強與各利害關人的溝通。並自2011起每年編制前一年度經營報告書，主動揭露公司所辨認知經濟、環境、及社會重大考量、管理方針、績效指標等相關資訊。</t>
  </si>
  <si>
    <t>定期參加政府、NGO環保團體等綠色研習會</t>
  </si>
  <si>
    <t xml:space="preserve">2. 公司轉型紡織生態工業園
</t>
  </si>
  <si>
    <t>3. 公司持續於官網發表綠色相關技術及產品。</t>
  </si>
  <si>
    <t>7-3 其他促進環境永續創新作法</t>
  </si>
  <si>
    <t>7-1 去碳化創新作法</t>
  </si>
  <si>
    <t xml:space="preserve">1. 合作全面導入來自天然的生質丙二醇(Susterra®，1,3-PROPANEDIOL 99.7%Min.)，除了自用生產外，也外售給其他廠商，同時通過美國農業局USDA生質產品認證、及符合日本25% 以上JBPA獎勵規範。
</t>
  </si>
  <si>
    <t xml:space="preserve">．QCDSE專案資料
．經營檢討會議資料
</t>
  </si>
  <si>
    <t>經濟部工業局
紡織業-不織布清潔生產評估系統
自評表(參考範例)</t>
  </si>
  <si>
    <r>
      <rPr>
        <sz val="12"/>
        <rFont val="標楷體"/>
        <family val="4"/>
      </rPr>
      <t>注：參考範例為</t>
    </r>
    <r>
      <rPr>
        <sz val="12"/>
        <color indexed="15"/>
        <rFont val="新細明體"/>
        <family val="1"/>
      </rPr>
      <t>藍字-新細明體</t>
    </r>
  </si>
  <si>
    <t>申請年能源使用總量(Mcal)</t>
  </si>
  <si>
    <t xml:space="preserve">申請年原物料年度總產出重量(t)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</si>
</sst>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quot;Yes&quot;;&quot;Yes&quot;;&quot;No&quot;"/>
    <numFmt numFmtId="191" formatCode="&quot;True&quot;;&quot;True&quot;;&quot;False&quot;"/>
    <numFmt numFmtId="192" formatCode="&quot;On&quot;;&quot;On&quot;;&quot;Off&quot;"/>
    <numFmt numFmtId="193" formatCode="m&quot;月&quot;d&quot;日&quot;"/>
    <numFmt numFmtId="194" formatCode="#,##0_ "/>
    <numFmt numFmtId="195" formatCode="#,##0.00_ "/>
    <numFmt numFmtId="196" formatCode="0.00_);[Red]\(0.00\)"/>
    <numFmt numFmtId="197" formatCode="0.00_ "/>
    <numFmt numFmtId="198" formatCode="0.0000E+00"/>
    <numFmt numFmtId="199" formatCode="0.000E+00"/>
    <numFmt numFmtId="200" formatCode="0_ "/>
    <numFmt numFmtId="201" formatCode="0.0_ "/>
    <numFmt numFmtId="202" formatCode="0.0_);[Red]\(0.0\)"/>
    <numFmt numFmtId="203" formatCode="0.000000"/>
    <numFmt numFmtId="204" formatCode="0.00000"/>
    <numFmt numFmtId="205" formatCode="0.0000"/>
    <numFmt numFmtId="206" formatCode="0.000"/>
    <numFmt numFmtId="207" formatCode="0.0E+00"/>
    <numFmt numFmtId="208" formatCode="0.00000000"/>
    <numFmt numFmtId="209" formatCode="0.0000000"/>
    <numFmt numFmtId="210" formatCode="#,##0.0_ "/>
    <numFmt numFmtId="211" formatCode="_-* #,##0.0_-;\-* #,##0.0_-;_-* &quot;-&quot;??_-;_-@_-"/>
    <numFmt numFmtId="212" formatCode="_-* #,##0_-;\-* #,##0_-;_-* &quot;-&quot;??_-;_-@_-"/>
    <numFmt numFmtId="213" formatCode="_-* #,##0.000_-;\-* #,##0.000_-;_-* &quot;-&quot;??_-;_-@_-"/>
    <numFmt numFmtId="214" formatCode="_-* #,##0.0000_-;\-* #,##0.0000_-;_-* &quot;-&quot;??_-;_-@_-"/>
    <numFmt numFmtId="215" formatCode="_-* #,##0.00000_-;\-* #,##0.00000_-;_-* &quot;-&quot;??_-;_-@_-"/>
    <numFmt numFmtId="216" formatCode="0_);[Red]\(0\)"/>
    <numFmt numFmtId="217" formatCode="[$-404]AM/PM\ hh:mm:ss"/>
    <numFmt numFmtId="218" formatCode="0.0000000_);[Red]\(0.0000000\)"/>
    <numFmt numFmtId="219" formatCode="0.000000_ "/>
    <numFmt numFmtId="220" formatCode="0.0000000_ "/>
    <numFmt numFmtId="221" formatCode="#,##0.0000_);[Red]\(#,##0.0000\)"/>
    <numFmt numFmtId="222" formatCode="#,##0.00000_);[Red]\(#,##0.00000\)"/>
    <numFmt numFmtId="223" formatCode="#,##0.000_);[Red]\(#,##0.000\)"/>
    <numFmt numFmtId="224" formatCode="#,##0.0_);[Red]\(#,##0.0\)"/>
    <numFmt numFmtId="225" formatCode="#,##0.000_ "/>
    <numFmt numFmtId="226" formatCode="0.000000000000_);[Red]\(0.000000000000\)"/>
    <numFmt numFmtId="227" formatCode="0.00000000000_);[Red]\(0.00000000000\)"/>
    <numFmt numFmtId="228" formatCode="0.0000000000_);[Red]\(0.0000000000\)"/>
    <numFmt numFmtId="229" formatCode="0.000000000_);[Red]\(0.000000000\)"/>
    <numFmt numFmtId="230" formatCode="0.00000000_);[Red]\(0.00000000\)"/>
    <numFmt numFmtId="231" formatCode="0.000000_);[Red]\(0.000000\)"/>
    <numFmt numFmtId="232" formatCode="0.00000_);[Red]\(0.00000\)"/>
    <numFmt numFmtId="233" formatCode="0.0000_);[Red]\(0.0000\)"/>
    <numFmt numFmtId="234" formatCode="0.000_);[Red]\(0.000\)"/>
    <numFmt numFmtId="235" formatCode="0.0"/>
  </numFmts>
  <fonts count="121">
    <font>
      <sz val="12"/>
      <name val="新細明體"/>
      <family val="1"/>
    </font>
    <font>
      <sz val="9"/>
      <name val="新細明體"/>
      <family val="1"/>
    </font>
    <font>
      <sz val="8"/>
      <name val="Times New Roman"/>
      <family val="1"/>
    </font>
    <font>
      <sz val="10"/>
      <name val="新細明體"/>
      <family val="1"/>
    </font>
    <font>
      <sz val="10"/>
      <name val="Arial"/>
      <family val="2"/>
    </font>
    <font>
      <sz val="14"/>
      <name val="標楷體"/>
      <family val="4"/>
    </font>
    <font>
      <u val="single"/>
      <sz val="12"/>
      <color indexed="12"/>
      <name val="新細明體"/>
      <family val="1"/>
    </font>
    <font>
      <u val="single"/>
      <sz val="12"/>
      <color indexed="36"/>
      <name val="新細明體"/>
      <family val="1"/>
    </font>
    <font>
      <sz val="10"/>
      <name val="細明體"/>
      <family val="3"/>
    </font>
    <font>
      <vertAlign val="superscript"/>
      <sz val="11"/>
      <name val="Times New Roman"/>
      <family val="1"/>
    </font>
    <font>
      <sz val="14"/>
      <color indexed="12"/>
      <name val="標楷體"/>
      <family val="4"/>
    </font>
    <font>
      <b/>
      <sz val="10"/>
      <name val="新細明體"/>
      <family val="1"/>
    </font>
    <font>
      <sz val="10"/>
      <color indexed="12"/>
      <name val="標楷體"/>
      <family val="4"/>
    </font>
    <font>
      <sz val="16"/>
      <name val="標楷體"/>
      <family val="4"/>
    </font>
    <font>
      <sz val="22"/>
      <name val="標楷體"/>
      <family val="4"/>
    </font>
    <font>
      <b/>
      <sz val="18"/>
      <name val="標楷體"/>
      <family val="4"/>
    </font>
    <font>
      <sz val="12"/>
      <name val="標楷體"/>
      <family val="4"/>
    </font>
    <font>
      <b/>
      <sz val="12"/>
      <name val="標楷體"/>
      <family val="4"/>
    </font>
    <font>
      <b/>
      <sz val="14"/>
      <name val="標楷體"/>
      <family val="4"/>
    </font>
    <font>
      <b/>
      <sz val="16"/>
      <name val="標楷體"/>
      <family val="4"/>
    </font>
    <font>
      <sz val="11"/>
      <name val="標楷體"/>
      <family val="4"/>
    </font>
    <font>
      <b/>
      <sz val="13"/>
      <name val="標楷體"/>
      <family val="4"/>
    </font>
    <font>
      <sz val="12"/>
      <color indexed="8"/>
      <name val="新細明體"/>
      <family val="1"/>
    </font>
    <font>
      <sz val="12"/>
      <name val="Arial"/>
      <family val="2"/>
    </font>
    <font>
      <b/>
      <sz val="12"/>
      <name val="Arial"/>
      <family val="2"/>
    </font>
    <font>
      <b/>
      <sz val="13"/>
      <name val="Arial"/>
      <family val="2"/>
    </font>
    <font>
      <b/>
      <sz val="18"/>
      <name val="Arial"/>
      <family val="2"/>
    </font>
    <font>
      <sz val="16"/>
      <name val="Arial"/>
      <family val="2"/>
    </font>
    <font>
      <sz val="18"/>
      <name val="Arial"/>
      <family val="2"/>
    </font>
    <font>
      <sz val="14"/>
      <name val="Arial"/>
      <family val="2"/>
    </font>
    <font>
      <u val="single"/>
      <sz val="12"/>
      <color indexed="12"/>
      <name val="Arial"/>
      <family val="2"/>
    </font>
    <font>
      <sz val="14"/>
      <color indexed="12"/>
      <name val="Arial"/>
      <family val="2"/>
    </font>
    <font>
      <sz val="10"/>
      <color indexed="12"/>
      <name val="Arial"/>
      <family val="2"/>
    </font>
    <font>
      <b/>
      <sz val="12"/>
      <color indexed="12"/>
      <name val="Arial"/>
      <family val="2"/>
    </font>
    <font>
      <b/>
      <sz val="10"/>
      <color indexed="12"/>
      <name val="Arial"/>
      <family val="2"/>
    </font>
    <font>
      <sz val="22"/>
      <name val="Arial"/>
      <family val="2"/>
    </font>
    <font>
      <b/>
      <sz val="16"/>
      <name val="Arial"/>
      <family val="2"/>
    </font>
    <font>
      <b/>
      <sz val="12"/>
      <color indexed="10"/>
      <name val="新細明體"/>
      <family val="1"/>
    </font>
    <font>
      <sz val="12"/>
      <color indexed="10"/>
      <name val="Arial"/>
      <family val="2"/>
    </font>
    <font>
      <b/>
      <sz val="12"/>
      <color indexed="10"/>
      <name val="Times New Roman"/>
      <family val="1"/>
    </font>
    <font>
      <sz val="12"/>
      <color indexed="12"/>
      <name val="Arial"/>
      <family val="2"/>
    </font>
    <font>
      <sz val="12"/>
      <color indexed="12"/>
      <name val="新細明體"/>
      <family val="1"/>
    </font>
    <font>
      <sz val="11"/>
      <name val="新細明體"/>
      <family val="1"/>
    </font>
    <font>
      <sz val="10"/>
      <color indexed="10"/>
      <name val="Arial"/>
      <family val="2"/>
    </font>
    <font>
      <sz val="10"/>
      <color indexed="10"/>
      <name val="新細明體"/>
      <family val="1"/>
    </font>
    <font>
      <b/>
      <sz val="12"/>
      <color indexed="12"/>
      <name val="細明體"/>
      <family val="3"/>
    </font>
    <font>
      <sz val="12"/>
      <color indexed="12"/>
      <name val="細明體"/>
      <family val="3"/>
    </font>
    <font>
      <sz val="10"/>
      <color indexed="12"/>
      <name val="新細明體"/>
      <family val="1"/>
    </font>
    <font>
      <sz val="12"/>
      <color indexed="10"/>
      <name val="新細明體"/>
      <family val="1"/>
    </font>
    <font>
      <b/>
      <sz val="12"/>
      <name val="新細明體"/>
      <family val="1"/>
    </font>
    <font>
      <sz val="16"/>
      <name val="新細明體"/>
      <family val="1"/>
    </font>
    <font>
      <sz val="18"/>
      <name val="標楷體"/>
      <family val="4"/>
    </font>
    <font>
      <sz val="12"/>
      <color indexed="15"/>
      <name val="新細明體"/>
      <family val="1"/>
    </font>
    <font>
      <sz val="10"/>
      <name val="標楷體"/>
      <family val="4"/>
    </font>
    <font>
      <sz val="12"/>
      <color indexed="15"/>
      <name val="Arial"/>
      <family val="2"/>
    </font>
    <font>
      <sz val="12"/>
      <color indexed="15"/>
      <name val="細明體"/>
      <family val="3"/>
    </font>
    <font>
      <sz val="10"/>
      <color indexed="15"/>
      <name val="新細明體"/>
      <family val="1"/>
    </font>
    <font>
      <sz val="10"/>
      <color indexed="15"/>
      <name val="Arial"/>
      <family val="2"/>
    </font>
    <font>
      <sz val="12"/>
      <color indexed="9"/>
      <name val="標楷體"/>
      <family val="4"/>
    </font>
    <font>
      <b/>
      <sz val="12"/>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b/>
      <sz val="18"/>
      <color indexed="10"/>
      <name val="新細明體"/>
      <family val="1"/>
    </font>
    <font>
      <b/>
      <sz val="16"/>
      <color indexed="10"/>
      <name val="新細明體"/>
      <family val="1"/>
    </font>
    <font>
      <sz val="11"/>
      <color indexed="15"/>
      <name val="新細明體"/>
      <family val="1"/>
    </font>
    <font>
      <b/>
      <sz val="10"/>
      <color indexed="15"/>
      <name val="新細明體"/>
      <family val="1"/>
    </font>
    <font>
      <b/>
      <sz val="12"/>
      <color indexed="15"/>
      <name val="新細明體"/>
      <family val="1"/>
    </font>
    <font>
      <b/>
      <sz val="12"/>
      <color indexed="15"/>
      <name val="標楷體"/>
      <family val="4"/>
    </font>
    <font>
      <sz val="12"/>
      <color indexed="15"/>
      <name val="標楷體"/>
      <family val="4"/>
    </font>
    <font>
      <sz val="14"/>
      <color indexed="15"/>
      <name val="新細明體"/>
      <family val="1"/>
    </font>
    <font>
      <sz val="11"/>
      <color indexed="15"/>
      <name val="Arial"/>
      <family val="2"/>
    </font>
    <font>
      <sz val="11"/>
      <color indexed="15"/>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color indexed="10"/>
      <name val="Calibri"/>
      <family val="1"/>
    </font>
    <font>
      <b/>
      <sz val="16"/>
      <color indexed="10"/>
      <name val="Calibri"/>
      <family val="1"/>
    </font>
    <font>
      <sz val="14"/>
      <color rgb="FF0000FF"/>
      <name val="標楷體"/>
      <family val="4"/>
    </font>
    <font>
      <sz val="12"/>
      <color rgb="FF00B0F0"/>
      <name val="新細明體"/>
      <family val="1"/>
    </font>
    <font>
      <sz val="11"/>
      <color rgb="FF00B0F0"/>
      <name val="新細明體"/>
      <family val="1"/>
    </font>
    <font>
      <sz val="12"/>
      <color rgb="FF00B0F0"/>
      <name val="Arial"/>
      <family val="2"/>
    </font>
    <font>
      <sz val="10"/>
      <color rgb="FF00B0F0"/>
      <name val="Arial"/>
      <family val="2"/>
    </font>
    <font>
      <sz val="12"/>
      <color rgb="FF00B0F0"/>
      <name val="細明體"/>
      <family val="3"/>
    </font>
    <font>
      <sz val="10"/>
      <color rgb="FF00B0F0"/>
      <name val="新細明體"/>
      <family val="1"/>
    </font>
    <font>
      <sz val="10"/>
      <color rgb="FF00B0F0"/>
      <name val="Calibri Light"/>
      <family val="1"/>
    </font>
    <font>
      <b/>
      <sz val="10"/>
      <color rgb="FF00B0F0"/>
      <name val="Calibri Light"/>
      <family val="1"/>
    </font>
    <font>
      <b/>
      <sz val="12"/>
      <color theme="1"/>
      <name val="標楷體"/>
      <family val="4"/>
    </font>
    <font>
      <b/>
      <sz val="12"/>
      <color rgb="FF00B0F0"/>
      <name val="Calibri"/>
      <family val="1"/>
    </font>
    <font>
      <b/>
      <sz val="12"/>
      <color rgb="FF00B0F0"/>
      <name val="標楷體"/>
      <family val="4"/>
    </font>
    <font>
      <sz val="12"/>
      <color rgb="FF00B0F0"/>
      <name val="標楷體"/>
      <family val="4"/>
    </font>
    <font>
      <sz val="14"/>
      <color rgb="FF00B0F0"/>
      <name val="Calibri"/>
      <family val="1"/>
    </font>
    <font>
      <sz val="12"/>
      <color rgb="FF00B0F0"/>
      <name val="Calibri"/>
      <family val="1"/>
    </font>
    <font>
      <sz val="11"/>
      <color rgb="FF00B0F0"/>
      <name val="Arial"/>
      <family val="2"/>
    </font>
    <font>
      <sz val="12"/>
      <color rgb="FF00B0F0"/>
      <name val="Calibri Light"/>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41"/>
        <bgColor indexed="64"/>
      </patternFill>
    </fill>
    <fill>
      <patternFill patternType="solid">
        <fgColor indexed="47"/>
        <bgColor indexed="64"/>
      </patternFill>
    </fill>
  </fills>
  <borders count="7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color indexed="63"/>
      </bottom>
    </border>
    <border>
      <left>
        <color indexed="63"/>
      </left>
      <right style="thin">
        <color indexed="48"/>
      </right>
      <top>
        <color indexed="63"/>
      </top>
      <bottom>
        <color indexed="63"/>
      </bottom>
    </border>
    <border>
      <left style="thin"/>
      <right style="thin"/>
      <top style="thin"/>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48"/>
      </right>
      <top style="thin">
        <color indexed="48"/>
      </top>
      <bottom style="thin">
        <color indexed="48"/>
      </bottom>
    </border>
    <border>
      <left style="thin"/>
      <right>
        <color indexed="63"/>
      </right>
      <top style="thin"/>
      <bottom style="thin"/>
    </border>
    <border>
      <left style="thin"/>
      <right style="thin"/>
      <top style="thin"/>
      <bottom style="medium"/>
    </border>
    <border>
      <left style="medium"/>
      <right style="thin"/>
      <top>
        <color indexed="63"/>
      </top>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color indexed="63"/>
      </top>
      <bottom style="medium"/>
    </border>
    <border>
      <left style="thin"/>
      <right style="thin"/>
      <top style="medium"/>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color rgb="FFB2B2B2"/>
      </left>
      <right>
        <color indexed="63"/>
      </right>
      <top style="thin">
        <color rgb="FFB2B2B2"/>
      </top>
      <bottom style="thin">
        <color rgb="FFB2B2B2"/>
      </bottom>
    </border>
    <border>
      <left>
        <color indexed="63"/>
      </left>
      <right style="thin">
        <color rgb="FFB2B2B2"/>
      </right>
      <top style="thin">
        <color rgb="FFB2B2B2"/>
      </top>
      <bottom style="thin">
        <color rgb="FFB2B2B2"/>
      </bottom>
    </border>
    <border>
      <left style="thin">
        <color rgb="FFB2B2B2"/>
      </left>
      <right>
        <color indexed="63"/>
      </right>
      <top style="thin">
        <color rgb="FFB2B2B2"/>
      </top>
      <bottom style="thin"/>
    </border>
    <border>
      <left>
        <color indexed="63"/>
      </left>
      <right style="thin">
        <color rgb="FFB2B2B2"/>
      </right>
      <top style="thin">
        <color rgb="FFB2B2B2"/>
      </top>
      <bottom style="thin"/>
    </border>
    <border>
      <left style="thin">
        <color rgb="FFB2B2B2"/>
      </left>
      <right>
        <color indexed="63"/>
      </right>
      <top style="thin"/>
      <bottom style="thin">
        <color rgb="FFB2B2B2"/>
      </bottom>
    </border>
    <border>
      <left>
        <color indexed="63"/>
      </left>
      <right style="thin">
        <color rgb="FFB2B2B2"/>
      </right>
      <top style="thin"/>
      <bottom style="thin">
        <color rgb="FFB2B2B2"/>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7" fillId="19" borderId="0" applyNumberFormat="0" applyBorder="0" applyAlignment="0" applyProtection="0"/>
    <xf numFmtId="0" fontId="88" fillId="0" borderId="1" applyNumberFormat="0" applyFill="0" applyAlignment="0" applyProtection="0"/>
    <xf numFmtId="0" fontId="89" fillId="20" borderId="0" applyNumberFormat="0" applyBorder="0" applyAlignment="0" applyProtection="0"/>
    <xf numFmtId="9" fontId="0" fillId="0" borderId="0" applyFont="0" applyFill="0" applyBorder="0" applyAlignment="0" applyProtection="0"/>
    <xf numFmtId="0" fontId="9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3" applyNumberFormat="0" applyFill="0" applyAlignment="0" applyProtection="0"/>
    <xf numFmtId="0" fontId="0" fillId="22" borderId="4" applyNumberFormat="0" applyFon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2" fillId="0" borderId="0" applyNumberFormat="0" applyFill="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29" borderId="2" applyNumberFormat="0" applyAlignment="0" applyProtection="0"/>
    <xf numFmtId="0" fontId="98" fillId="21" borderId="8" applyNumberFormat="0" applyAlignment="0" applyProtection="0"/>
    <xf numFmtId="0" fontId="99" fillId="30" borderId="9" applyNumberFormat="0" applyAlignment="0" applyProtection="0"/>
    <xf numFmtId="0" fontId="100" fillId="31" borderId="0" applyNumberFormat="0" applyBorder="0" applyAlignment="0" applyProtection="0"/>
    <xf numFmtId="0" fontId="101" fillId="0" borderId="0" applyNumberFormat="0" applyFill="0" applyBorder="0" applyAlignment="0" applyProtection="0"/>
  </cellStyleXfs>
  <cellXfs count="794">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32" borderId="0" xfId="0" applyFont="1" applyFill="1" applyAlignment="1">
      <alignment/>
    </xf>
    <xf numFmtId="0" fontId="6" fillId="32" borderId="0" xfId="55" applyFill="1" applyAlignment="1" applyProtection="1">
      <alignment horizontal="center" vertical="center"/>
      <protection/>
    </xf>
    <xf numFmtId="0" fontId="4" fillId="0" borderId="0" xfId="0" applyFont="1" applyBorder="1" applyAlignment="1">
      <alignment horizontal="left" vertical="center"/>
    </xf>
    <xf numFmtId="0" fontId="8" fillId="0" borderId="10" xfId="0" applyFont="1" applyBorder="1" applyAlignment="1">
      <alignment horizontal="left" vertical="center"/>
    </xf>
    <xf numFmtId="0" fontId="3" fillId="0" borderId="11" xfId="0" applyFont="1" applyFill="1" applyBorder="1" applyAlignment="1">
      <alignment horizontal="center" vertical="center"/>
    </xf>
    <xf numFmtId="0" fontId="8" fillId="0" borderId="10" xfId="0" applyFont="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3"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5" fillId="32" borderId="0" xfId="0" applyFont="1" applyFill="1" applyAlignment="1">
      <alignment vertical="center"/>
    </xf>
    <xf numFmtId="0" fontId="21" fillId="32" borderId="13" xfId="0" applyFont="1" applyFill="1" applyBorder="1" applyAlignment="1">
      <alignment horizontal="center" vertical="center"/>
    </xf>
    <xf numFmtId="0" fontId="13" fillId="32" borderId="0" xfId="40" applyFont="1" applyFill="1" applyAlignment="1">
      <alignment horizontal="center" vertical="center"/>
      <protection/>
    </xf>
    <xf numFmtId="0" fontId="15" fillId="32" borderId="0" xfId="40" applyFont="1" applyFill="1" applyAlignment="1">
      <alignment vertical="center"/>
      <protection/>
    </xf>
    <xf numFmtId="0" fontId="17" fillId="32" borderId="14" xfId="40" applyFont="1" applyFill="1" applyBorder="1" applyAlignment="1">
      <alignment horizontal="center" vertical="center"/>
      <protection/>
    </xf>
    <xf numFmtId="0" fontId="16" fillId="32" borderId="15" xfId="40" applyFont="1" applyFill="1" applyBorder="1" applyAlignment="1">
      <alignment horizontal="center" vertical="center"/>
      <protection/>
    </xf>
    <xf numFmtId="0" fontId="16" fillId="32" borderId="16" xfId="40" applyFont="1" applyFill="1" applyBorder="1" applyAlignment="1">
      <alignment horizontal="center" vertical="center"/>
      <protection/>
    </xf>
    <xf numFmtId="0" fontId="16" fillId="32" borderId="0" xfId="40" applyFont="1" applyFill="1" applyBorder="1" applyAlignment="1">
      <alignment vertical="center"/>
      <protection/>
    </xf>
    <xf numFmtId="0" fontId="16" fillId="32" borderId="13" xfId="40" applyFont="1" applyFill="1" applyBorder="1" applyAlignment="1">
      <alignment horizontal="center" vertical="center" wrapText="1"/>
      <protection/>
    </xf>
    <xf numFmtId="0" fontId="16" fillId="32" borderId="13" xfId="40" applyFont="1" applyFill="1" applyBorder="1" applyAlignment="1">
      <alignment vertical="center" wrapText="1"/>
      <protection/>
    </xf>
    <xf numFmtId="0" fontId="0" fillId="32" borderId="0" xfId="40" applyFill="1" applyProtection="1">
      <alignment/>
      <protection/>
    </xf>
    <xf numFmtId="0" fontId="5" fillId="32" borderId="0" xfId="40" applyFont="1" applyFill="1" applyProtection="1">
      <alignment/>
      <protection/>
    </xf>
    <xf numFmtId="194" fontId="0" fillId="32" borderId="0" xfId="40" applyNumberFormat="1" applyFill="1" applyProtection="1">
      <alignment/>
      <protection/>
    </xf>
    <xf numFmtId="0" fontId="0" fillId="32" borderId="0" xfId="40" applyFill="1" applyAlignment="1" applyProtection="1">
      <alignment horizontal="center"/>
      <protection/>
    </xf>
    <xf numFmtId="0" fontId="0" fillId="32" borderId="0" xfId="40" applyFill="1" applyAlignment="1" applyProtection="1">
      <alignment horizontal="left" wrapText="1"/>
      <protection/>
    </xf>
    <xf numFmtId="0" fontId="0" fillId="32" borderId="0" xfId="40" applyFill="1" applyAlignment="1" applyProtection="1">
      <alignment wrapText="1"/>
      <protection/>
    </xf>
    <xf numFmtId="0" fontId="0" fillId="0" borderId="0" xfId="40" applyAlignment="1" applyProtection="1">
      <alignment/>
      <protection/>
    </xf>
    <xf numFmtId="0" fontId="0" fillId="0" borderId="0" xfId="40" applyProtection="1">
      <alignment/>
      <protection/>
    </xf>
    <xf numFmtId="0" fontId="10" fillId="32" borderId="17" xfId="40" applyFont="1" applyFill="1" applyBorder="1" applyAlignment="1" applyProtection="1">
      <alignment/>
      <protection/>
    </xf>
    <xf numFmtId="0" fontId="0" fillId="0" borderId="18" xfId="40" applyFill="1" applyBorder="1" applyAlignment="1" applyProtection="1">
      <alignment/>
      <protection/>
    </xf>
    <xf numFmtId="194" fontId="0" fillId="0" borderId="18" xfId="40" applyNumberFormat="1" applyFill="1" applyBorder="1" applyAlignment="1" applyProtection="1">
      <alignment/>
      <protection/>
    </xf>
    <xf numFmtId="0" fontId="0" fillId="0" borderId="18" xfId="40" applyFill="1" applyBorder="1" applyAlignment="1" applyProtection="1">
      <alignment horizontal="center"/>
      <protection/>
    </xf>
    <xf numFmtId="0" fontId="0" fillId="0" borderId="18" xfId="40" applyFill="1" applyBorder="1" applyAlignment="1" applyProtection="1">
      <alignment horizontal="left" wrapText="1"/>
      <protection/>
    </xf>
    <xf numFmtId="0" fontId="0" fillId="0" borderId="18" xfId="40" applyFill="1" applyBorder="1" applyAlignment="1" applyProtection="1">
      <alignment wrapText="1"/>
      <protection/>
    </xf>
    <xf numFmtId="0" fontId="0" fillId="32" borderId="18" xfId="40" applyFill="1" applyBorder="1" applyAlignment="1" applyProtection="1">
      <alignment/>
      <protection/>
    </xf>
    <xf numFmtId="0" fontId="0" fillId="0" borderId="18" xfId="40" applyBorder="1" applyAlignment="1" applyProtection="1">
      <alignment/>
      <protection/>
    </xf>
    <xf numFmtId="0" fontId="0" fillId="0" borderId="19" xfId="40" applyBorder="1" applyAlignment="1" applyProtection="1">
      <alignment/>
      <protection/>
    </xf>
    <xf numFmtId="0" fontId="3" fillId="32" borderId="0" xfId="40" applyFont="1" applyFill="1" applyProtection="1">
      <alignment/>
      <protection/>
    </xf>
    <xf numFmtId="0" fontId="12" fillId="32" borderId="20" xfId="40" applyFont="1" applyFill="1" applyBorder="1" applyAlignment="1" applyProtection="1">
      <alignment/>
      <protection/>
    </xf>
    <xf numFmtId="0" fontId="3" fillId="0" borderId="0" xfId="40" applyFont="1" applyFill="1" applyBorder="1" applyAlignment="1" applyProtection="1">
      <alignment horizontal="left" wrapText="1"/>
      <protection/>
    </xf>
    <xf numFmtId="0" fontId="3" fillId="0" borderId="0" xfId="40" applyFont="1" applyFill="1" applyBorder="1" applyAlignment="1" applyProtection="1">
      <alignment wrapText="1"/>
      <protection/>
    </xf>
    <xf numFmtId="0" fontId="3" fillId="32" borderId="0" xfId="40" applyFont="1" applyFill="1" applyBorder="1" applyAlignment="1" applyProtection="1">
      <alignment/>
      <protection/>
    </xf>
    <xf numFmtId="0" fontId="3" fillId="0" borderId="0" xfId="40" applyFont="1" applyBorder="1" applyAlignment="1" applyProtection="1">
      <alignment/>
      <protection/>
    </xf>
    <xf numFmtId="0" fontId="3" fillId="0" borderId="21" xfId="40" applyFont="1" applyBorder="1" applyAlignment="1" applyProtection="1">
      <alignment/>
      <protection/>
    </xf>
    <xf numFmtId="0" fontId="3" fillId="0" borderId="0" xfId="40" applyFont="1" applyProtection="1">
      <alignment/>
      <protection/>
    </xf>
    <xf numFmtId="0" fontId="3" fillId="0" borderId="0" xfId="40" applyFont="1" applyFill="1" applyBorder="1" applyAlignment="1" applyProtection="1">
      <alignment/>
      <protection/>
    </xf>
    <xf numFmtId="194" fontId="3" fillId="0" borderId="0" xfId="40" applyNumberFormat="1" applyFont="1" applyFill="1" applyBorder="1" applyAlignment="1" applyProtection="1">
      <alignment/>
      <protection/>
    </xf>
    <xf numFmtId="0" fontId="3" fillId="0" borderId="0" xfId="40" applyFont="1" applyFill="1" applyBorder="1" applyAlignment="1" applyProtection="1">
      <alignment horizontal="center"/>
      <protection/>
    </xf>
    <xf numFmtId="0" fontId="3" fillId="32" borderId="22" xfId="40" applyFont="1" applyFill="1" applyBorder="1" applyAlignment="1" applyProtection="1">
      <alignment horizontal="center"/>
      <protection/>
    </xf>
    <xf numFmtId="0" fontId="3" fillId="32" borderId="23" xfId="40" applyFont="1" applyFill="1" applyBorder="1" applyAlignment="1" applyProtection="1">
      <alignment/>
      <protection/>
    </xf>
    <xf numFmtId="0" fontId="3" fillId="32" borderId="22" xfId="40" applyFont="1" applyFill="1" applyBorder="1" applyAlignment="1" applyProtection="1">
      <alignment/>
      <protection/>
    </xf>
    <xf numFmtId="194" fontId="3" fillId="32" borderId="22" xfId="40" applyNumberFormat="1" applyFont="1" applyFill="1" applyBorder="1" applyAlignment="1" applyProtection="1">
      <alignment/>
      <protection/>
    </xf>
    <xf numFmtId="0" fontId="3" fillId="32" borderId="22" xfId="40" applyFont="1" applyFill="1" applyBorder="1" applyAlignment="1" applyProtection="1">
      <alignment horizontal="left" wrapText="1"/>
      <protection/>
    </xf>
    <xf numFmtId="0" fontId="3" fillId="32" borderId="22" xfId="40" applyFont="1" applyFill="1" applyBorder="1" applyAlignment="1" applyProtection="1">
      <alignment wrapText="1"/>
      <protection/>
    </xf>
    <xf numFmtId="0" fontId="3" fillId="0" borderId="22" xfId="40" applyFont="1" applyBorder="1" applyAlignment="1" applyProtection="1">
      <alignment/>
      <protection/>
    </xf>
    <xf numFmtId="0" fontId="3" fillId="0" borderId="24" xfId="40" applyFont="1" applyBorder="1" applyAlignment="1" applyProtection="1">
      <alignment/>
      <protection/>
    </xf>
    <xf numFmtId="0" fontId="3" fillId="32" borderId="0" xfId="40" applyFont="1" applyFill="1" applyAlignment="1" applyProtection="1">
      <alignment horizontal="center" vertical="center"/>
      <protection/>
    </xf>
    <xf numFmtId="0" fontId="3" fillId="0" borderId="0" xfId="40" applyFont="1" applyAlignment="1" applyProtection="1">
      <alignment horizontal="center" vertical="center"/>
      <protection/>
    </xf>
    <xf numFmtId="0" fontId="13" fillId="32" borderId="13" xfId="0" applyFont="1" applyFill="1" applyBorder="1" applyAlignment="1">
      <alignment horizontal="left" vertical="center" wrapText="1"/>
    </xf>
    <xf numFmtId="0" fontId="11" fillId="2" borderId="25" xfId="0" applyFont="1" applyFill="1" applyBorder="1" applyAlignment="1">
      <alignment horizontal="center" vertical="center"/>
    </xf>
    <xf numFmtId="0" fontId="4" fillId="0" borderId="25" xfId="0" applyFont="1" applyBorder="1" applyAlignment="1">
      <alignment horizontal="left" vertical="center"/>
    </xf>
    <xf numFmtId="0" fontId="27" fillId="32" borderId="13" xfId="0" applyFont="1" applyFill="1" applyBorder="1" applyAlignment="1">
      <alignment horizontal="left" vertical="top" wrapText="1"/>
    </xf>
    <xf numFmtId="49" fontId="28" fillId="32" borderId="13" xfId="0" applyNumberFormat="1" applyFont="1" applyFill="1" applyBorder="1" applyAlignment="1">
      <alignment horizontal="center" vertical="center"/>
    </xf>
    <xf numFmtId="0" fontId="23" fillId="32" borderId="0" xfId="40" applyFont="1" applyFill="1" applyProtection="1">
      <alignment/>
      <protection/>
    </xf>
    <xf numFmtId="194" fontId="23" fillId="32" borderId="0" xfId="40" applyNumberFormat="1" applyFont="1" applyFill="1" applyProtection="1">
      <alignment/>
      <protection/>
    </xf>
    <xf numFmtId="0" fontId="23" fillId="32" borderId="0" xfId="40" applyFont="1" applyFill="1" applyAlignment="1" applyProtection="1">
      <alignment horizontal="center"/>
      <protection/>
    </xf>
    <xf numFmtId="0" fontId="30" fillId="32" borderId="0" xfId="55" applyFont="1" applyFill="1" applyAlignment="1" applyProtection="1">
      <alignment horizontal="center" vertical="center"/>
      <protection/>
    </xf>
    <xf numFmtId="0" fontId="23" fillId="32" borderId="0" xfId="40" applyFont="1" applyFill="1" applyAlignment="1" applyProtection="1">
      <alignment horizontal="left" wrapText="1"/>
      <protection/>
    </xf>
    <xf numFmtId="0" fontId="23" fillId="32" borderId="0" xfId="40" applyFont="1" applyFill="1" applyAlignment="1" applyProtection="1">
      <alignment wrapText="1"/>
      <protection/>
    </xf>
    <xf numFmtId="0" fontId="23" fillId="0" borderId="0" xfId="40" applyFont="1" applyAlignment="1" applyProtection="1">
      <alignment/>
      <protection/>
    </xf>
    <xf numFmtId="0" fontId="23" fillId="0" borderId="0" xfId="40" applyFont="1" applyProtection="1">
      <alignment/>
      <protection/>
    </xf>
    <xf numFmtId="0" fontId="31" fillId="32" borderId="0" xfId="40" applyFont="1" applyFill="1" applyProtection="1">
      <alignment/>
      <protection/>
    </xf>
    <xf numFmtId="0" fontId="31" fillId="32" borderId="17" xfId="40" applyFont="1" applyFill="1" applyBorder="1" applyAlignment="1" applyProtection="1">
      <alignment/>
      <protection/>
    </xf>
    <xf numFmtId="0" fontId="23" fillId="0" borderId="18" xfId="40" applyFont="1" applyFill="1" applyBorder="1" applyAlignment="1" applyProtection="1">
      <alignment/>
      <protection/>
    </xf>
    <xf numFmtId="194" fontId="23" fillId="0" borderId="18" xfId="40" applyNumberFormat="1" applyFont="1" applyFill="1" applyBorder="1" applyAlignment="1" applyProtection="1">
      <alignment/>
      <protection/>
    </xf>
    <xf numFmtId="0" fontId="23" fillId="0" borderId="18" xfId="40" applyFont="1" applyFill="1" applyBorder="1" applyAlignment="1" applyProtection="1">
      <alignment horizontal="center"/>
      <protection/>
    </xf>
    <xf numFmtId="0" fontId="23" fillId="0" borderId="18" xfId="40" applyFont="1" applyFill="1" applyBorder="1" applyAlignment="1" applyProtection="1">
      <alignment horizontal="left" wrapText="1"/>
      <protection/>
    </xf>
    <xf numFmtId="0" fontId="23" fillId="0" borderId="18" xfId="40" applyFont="1" applyFill="1" applyBorder="1" applyAlignment="1" applyProtection="1">
      <alignment wrapText="1"/>
      <protection/>
    </xf>
    <xf numFmtId="0" fontId="23" fillId="32" borderId="18" xfId="40" applyFont="1" applyFill="1" applyBorder="1" applyAlignment="1" applyProtection="1">
      <alignment/>
      <protection/>
    </xf>
    <xf numFmtId="0" fontId="23" fillId="0" borderId="18" xfId="40" applyFont="1" applyBorder="1" applyAlignment="1" applyProtection="1">
      <alignment/>
      <protection/>
    </xf>
    <xf numFmtId="0" fontId="23" fillId="0" borderId="19" xfId="40" applyFont="1" applyBorder="1" applyAlignment="1" applyProtection="1">
      <alignment/>
      <protection/>
    </xf>
    <xf numFmtId="0" fontId="4" fillId="32" borderId="0" xfId="40" applyFont="1" applyFill="1" applyProtection="1">
      <alignment/>
      <protection/>
    </xf>
    <xf numFmtId="0" fontId="32" fillId="32" borderId="20" xfId="40" applyFont="1" applyFill="1" applyBorder="1" applyAlignment="1" applyProtection="1">
      <alignment/>
      <protection/>
    </xf>
    <xf numFmtId="0" fontId="4" fillId="0" borderId="0" xfId="40" applyFont="1" applyFill="1" applyBorder="1" applyAlignment="1" applyProtection="1">
      <alignment horizontal="left" wrapText="1"/>
      <protection/>
    </xf>
    <xf numFmtId="0" fontId="4" fillId="0" borderId="0" xfId="40" applyFont="1" applyFill="1" applyBorder="1" applyAlignment="1" applyProtection="1">
      <alignment wrapText="1"/>
      <protection/>
    </xf>
    <xf numFmtId="0" fontId="4" fillId="32" borderId="0" xfId="40" applyFont="1" applyFill="1" applyBorder="1" applyAlignment="1" applyProtection="1">
      <alignment/>
      <protection/>
    </xf>
    <xf numFmtId="0" fontId="4" fillId="0" borderId="0" xfId="40" applyFont="1" applyBorder="1" applyAlignment="1" applyProtection="1">
      <alignment/>
      <protection/>
    </xf>
    <xf numFmtId="0" fontId="4" fillId="0" borderId="21" xfId="40" applyFont="1" applyBorder="1" applyAlignment="1" applyProtection="1">
      <alignment/>
      <protection/>
    </xf>
    <xf numFmtId="0" fontId="4" fillId="0" borderId="0" xfId="40" applyFont="1" applyProtection="1">
      <alignment/>
      <protection/>
    </xf>
    <xf numFmtId="0" fontId="4" fillId="0" borderId="0" xfId="40" applyFont="1" applyFill="1" applyBorder="1" applyAlignment="1" applyProtection="1">
      <alignment/>
      <protection/>
    </xf>
    <xf numFmtId="194" fontId="4" fillId="0" borderId="0" xfId="40" applyNumberFormat="1" applyFont="1" applyFill="1" applyBorder="1" applyAlignment="1" applyProtection="1">
      <alignment/>
      <protection/>
    </xf>
    <xf numFmtId="0" fontId="4" fillId="0" borderId="0" xfId="40" applyFont="1" applyFill="1" applyBorder="1" applyAlignment="1" applyProtection="1">
      <alignment horizontal="center"/>
      <protection/>
    </xf>
    <xf numFmtId="0" fontId="4" fillId="0" borderId="0" xfId="40" applyFont="1" applyFill="1" applyBorder="1" applyAlignment="1" applyProtection="1">
      <alignment horizontal="center" vertical="center"/>
      <protection/>
    </xf>
    <xf numFmtId="0" fontId="4" fillId="32" borderId="22" xfId="40" applyFont="1" applyFill="1" applyBorder="1" applyAlignment="1" applyProtection="1">
      <alignment horizontal="center"/>
      <protection/>
    </xf>
    <xf numFmtId="0" fontId="4" fillId="32" borderId="20" xfId="40" applyFont="1" applyFill="1" applyBorder="1" applyAlignment="1" applyProtection="1">
      <alignment/>
      <protection/>
    </xf>
    <xf numFmtId="194" fontId="4" fillId="32" borderId="0" xfId="40" applyNumberFormat="1" applyFont="1" applyFill="1" applyBorder="1" applyAlignment="1" applyProtection="1">
      <alignment/>
      <protection/>
    </xf>
    <xf numFmtId="0" fontId="4" fillId="32" borderId="0" xfId="40" applyFont="1" applyFill="1" applyBorder="1" applyAlignment="1" applyProtection="1">
      <alignment horizontal="center"/>
      <protection/>
    </xf>
    <xf numFmtId="0" fontId="4" fillId="32" borderId="0" xfId="40" applyFont="1" applyFill="1" applyBorder="1" applyAlignment="1" applyProtection="1">
      <alignment horizontal="left" wrapText="1"/>
      <protection/>
    </xf>
    <xf numFmtId="0" fontId="4" fillId="32" borderId="0" xfId="40" applyFont="1" applyFill="1" applyBorder="1" applyAlignment="1" applyProtection="1">
      <alignment wrapText="1"/>
      <protection/>
    </xf>
    <xf numFmtId="0" fontId="23" fillId="32" borderId="23" xfId="40" applyFont="1" applyFill="1" applyBorder="1" applyAlignment="1" applyProtection="1">
      <alignment/>
      <protection/>
    </xf>
    <xf numFmtId="0" fontId="23" fillId="32" borderId="22" xfId="40" applyFont="1" applyFill="1" applyBorder="1" applyAlignment="1" applyProtection="1">
      <alignment/>
      <protection/>
    </xf>
    <xf numFmtId="194" fontId="23" fillId="32" borderId="22" xfId="40" applyNumberFormat="1" applyFont="1" applyFill="1" applyBorder="1" applyAlignment="1" applyProtection="1">
      <alignment/>
      <protection/>
    </xf>
    <xf numFmtId="0" fontId="23" fillId="32" borderId="22" xfId="40" applyFont="1" applyFill="1" applyBorder="1" applyAlignment="1" applyProtection="1">
      <alignment horizontal="center"/>
      <protection/>
    </xf>
    <xf numFmtId="0" fontId="23" fillId="32" borderId="22" xfId="40" applyFont="1" applyFill="1" applyBorder="1" applyAlignment="1" applyProtection="1">
      <alignment horizontal="left" wrapText="1"/>
      <protection/>
    </xf>
    <xf numFmtId="0" fontId="23" fillId="32" borderId="22" xfId="40" applyFont="1" applyFill="1" applyBorder="1" applyAlignment="1" applyProtection="1">
      <alignment wrapText="1"/>
      <protection/>
    </xf>
    <xf numFmtId="0" fontId="23" fillId="0" borderId="22" xfId="40" applyFont="1" applyBorder="1" applyAlignment="1" applyProtection="1">
      <alignment/>
      <protection/>
    </xf>
    <xf numFmtId="0" fontId="23" fillId="0" borderId="24" xfId="40" applyFont="1" applyBorder="1" applyAlignment="1" applyProtection="1">
      <alignment/>
      <protection/>
    </xf>
    <xf numFmtId="0" fontId="33" fillId="32" borderId="13" xfId="40" applyFont="1" applyFill="1" applyBorder="1" applyProtection="1">
      <alignment/>
      <protection/>
    </xf>
    <xf numFmtId="0" fontId="4" fillId="32" borderId="23" xfId="40" applyFont="1" applyFill="1" applyBorder="1" applyAlignment="1" applyProtection="1">
      <alignment/>
      <protection/>
    </xf>
    <xf numFmtId="0" fontId="4" fillId="32" borderId="22" xfId="40" applyFont="1" applyFill="1" applyBorder="1" applyAlignment="1" applyProtection="1">
      <alignment/>
      <protection/>
    </xf>
    <xf numFmtId="194" fontId="4" fillId="32" borderId="22" xfId="40" applyNumberFormat="1" applyFont="1" applyFill="1" applyBorder="1" applyAlignment="1" applyProtection="1">
      <alignment/>
      <protection/>
    </xf>
    <xf numFmtId="0" fontId="4" fillId="32" borderId="22" xfId="40" applyFont="1" applyFill="1" applyBorder="1" applyAlignment="1" applyProtection="1">
      <alignment horizontal="left" wrapText="1"/>
      <protection/>
    </xf>
    <xf numFmtId="0" fontId="4" fillId="32" borderId="22" xfId="40" applyFont="1" applyFill="1" applyBorder="1" applyAlignment="1" applyProtection="1">
      <alignment wrapText="1"/>
      <protection/>
    </xf>
    <xf numFmtId="0" fontId="4" fillId="0" borderId="22" xfId="40" applyFont="1" applyBorder="1" applyAlignment="1" applyProtection="1">
      <alignment/>
      <protection/>
    </xf>
    <xf numFmtId="0" fontId="4" fillId="0" borderId="24" xfId="40" applyFont="1" applyBorder="1" applyAlignment="1" applyProtection="1">
      <alignment/>
      <protection/>
    </xf>
    <xf numFmtId="0" fontId="23" fillId="32" borderId="13" xfId="40" applyFont="1" applyFill="1" applyBorder="1" applyAlignment="1" applyProtection="1">
      <alignment horizontal="center" vertical="center"/>
      <protection/>
    </xf>
    <xf numFmtId="0" fontId="33" fillId="32" borderId="13" xfId="40" applyFont="1" applyFill="1" applyBorder="1" applyAlignment="1" applyProtection="1">
      <alignment horizontal="center" vertical="center"/>
      <protection/>
    </xf>
    <xf numFmtId="0" fontId="33" fillId="32" borderId="26" xfId="40" applyFont="1" applyFill="1" applyBorder="1" applyAlignment="1" applyProtection="1">
      <alignment/>
      <protection/>
    </xf>
    <xf numFmtId="0" fontId="33" fillId="32" borderId="13" xfId="40" applyFont="1" applyFill="1" applyBorder="1" applyAlignment="1" applyProtection="1">
      <alignment/>
      <protection/>
    </xf>
    <xf numFmtId="0" fontId="23" fillId="32" borderId="13" xfId="40" applyFont="1" applyFill="1" applyBorder="1" applyProtection="1">
      <alignment/>
      <protection/>
    </xf>
    <xf numFmtId="0" fontId="23" fillId="32" borderId="13" xfId="40" applyFont="1" applyFill="1" applyBorder="1" applyAlignment="1" applyProtection="1">
      <alignment/>
      <protection/>
    </xf>
    <xf numFmtId="2" fontId="4" fillId="0" borderId="0" xfId="40" applyNumberFormat="1" applyFont="1" applyFill="1" applyBorder="1" applyAlignment="1" applyProtection="1">
      <alignment horizontal="center" vertical="center"/>
      <protection/>
    </xf>
    <xf numFmtId="0" fontId="34" fillId="32" borderId="26" xfId="40" applyFont="1" applyFill="1" applyBorder="1" applyAlignment="1" applyProtection="1">
      <alignment horizontal="center" vertical="center"/>
      <protection/>
    </xf>
    <xf numFmtId="0" fontId="34" fillId="32" borderId="13" xfId="40" applyFont="1" applyFill="1" applyBorder="1" applyAlignment="1" applyProtection="1">
      <alignment horizontal="center" vertical="center"/>
      <protection/>
    </xf>
    <xf numFmtId="0" fontId="34" fillId="32" borderId="13" xfId="40" applyFont="1" applyFill="1" applyBorder="1" applyAlignment="1" applyProtection="1">
      <alignment horizontal="right" vertical="center"/>
      <protection/>
    </xf>
    <xf numFmtId="0" fontId="34" fillId="0" borderId="13" xfId="40" applyFont="1" applyBorder="1" applyAlignment="1" applyProtection="1">
      <alignment horizontal="right" vertical="center" wrapText="1"/>
      <protection/>
    </xf>
    <xf numFmtId="0" fontId="34" fillId="0" borderId="0" xfId="40" applyFont="1" applyAlignment="1" applyProtection="1">
      <alignment horizontal="left"/>
      <protection/>
    </xf>
    <xf numFmtId="0" fontId="23" fillId="32" borderId="0" xfId="0" applyFont="1" applyFill="1" applyAlignment="1">
      <alignment vertical="center"/>
    </xf>
    <xf numFmtId="0" fontId="23" fillId="32" borderId="0" xfId="0" applyFont="1" applyFill="1" applyAlignment="1">
      <alignment vertical="center" wrapText="1"/>
    </xf>
    <xf numFmtId="0" fontId="23" fillId="32" borderId="0" xfId="0" applyFont="1" applyFill="1" applyAlignment="1">
      <alignment horizontal="center" vertical="center" wrapText="1"/>
    </xf>
    <xf numFmtId="201" fontId="23" fillId="32" borderId="0" xfId="0" applyNumberFormat="1" applyFont="1" applyFill="1" applyAlignment="1">
      <alignment horizontal="center" vertical="center"/>
    </xf>
    <xf numFmtId="0" fontId="23" fillId="32" borderId="0" xfId="0" applyFont="1" applyFill="1" applyAlignment="1">
      <alignment horizontal="center" vertical="center"/>
    </xf>
    <xf numFmtId="0" fontId="31" fillId="32" borderId="0" xfId="0" applyFont="1" applyFill="1" applyAlignment="1">
      <alignment/>
    </xf>
    <xf numFmtId="0" fontId="23" fillId="32" borderId="0" xfId="0" applyFont="1" applyFill="1" applyBorder="1" applyAlignment="1">
      <alignment vertical="center"/>
    </xf>
    <xf numFmtId="0" fontId="23" fillId="32" borderId="0" xfId="0" applyFont="1" applyFill="1" applyBorder="1" applyAlignment="1">
      <alignment vertical="center" wrapText="1"/>
    </xf>
    <xf numFmtId="0" fontId="23" fillId="32" borderId="22" xfId="0" applyFont="1" applyFill="1" applyBorder="1" applyAlignment="1">
      <alignment horizontal="center" vertical="center"/>
    </xf>
    <xf numFmtId="0" fontId="23" fillId="32" borderId="22" xfId="0" applyFont="1" applyFill="1" applyBorder="1" applyAlignment="1">
      <alignment horizontal="center" vertical="center" wrapText="1"/>
    </xf>
    <xf numFmtId="201" fontId="23" fillId="33" borderId="13" xfId="0" applyNumberFormat="1" applyFont="1" applyFill="1" applyBorder="1" applyAlignment="1">
      <alignment horizontal="center" vertical="center" wrapText="1"/>
    </xf>
    <xf numFmtId="0" fontId="23" fillId="33" borderId="13" xfId="0" applyFont="1" applyFill="1" applyBorder="1" applyAlignment="1">
      <alignment horizontal="center" vertical="center" wrapText="1"/>
    </xf>
    <xf numFmtId="202" fontId="23" fillId="32" borderId="0" xfId="0" applyNumberFormat="1" applyFont="1" applyFill="1" applyAlignment="1">
      <alignment horizontal="center" vertical="center"/>
    </xf>
    <xf numFmtId="202" fontId="23" fillId="33" borderId="13" xfId="0" applyNumberFormat="1" applyFont="1" applyFill="1" applyBorder="1" applyAlignment="1">
      <alignment horizontal="center" vertical="center" wrapText="1"/>
    </xf>
    <xf numFmtId="0" fontId="23" fillId="32" borderId="0" xfId="0" applyFont="1" applyFill="1" applyBorder="1" applyAlignment="1">
      <alignment horizontal="left" vertical="top" wrapText="1"/>
    </xf>
    <xf numFmtId="202" fontId="23" fillId="32" borderId="0" xfId="0" applyNumberFormat="1" applyFont="1" applyFill="1" applyBorder="1" applyAlignment="1">
      <alignment horizontal="left" vertical="top" wrapText="1"/>
    </xf>
    <xf numFmtId="0" fontId="23" fillId="32" borderId="13" xfId="40" applyFont="1" applyFill="1" applyBorder="1" applyAlignment="1">
      <alignment vertical="center" wrapText="1"/>
      <protection/>
    </xf>
    <xf numFmtId="0" fontId="23" fillId="32" borderId="27" xfId="40" applyFont="1" applyFill="1" applyBorder="1" applyAlignment="1">
      <alignment vertical="center" wrapText="1"/>
      <protection/>
    </xf>
    <xf numFmtId="0" fontId="23" fillId="32" borderId="13" xfId="40" applyFont="1" applyFill="1" applyBorder="1" applyAlignment="1">
      <alignment horizontal="center" vertical="center" wrapText="1"/>
      <protection/>
    </xf>
    <xf numFmtId="0" fontId="23" fillId="0" borderId="0" xfId="0" applyFont="1" applyAlignment="1">
      <alignment/>
    </xf>
    <xf numFmtId="193" fontId="31" fillId="32" borderId="0" xfId="0" applyNumberFormat="1" applyFont="1" applyFill="1" applyAlignment="1">
      <alignment/>
    </xf>
    <xf numFmtId="0" fontId="23" fillId="32" borderId="15" xfId="40" applyFont="1" applyFill="1" applyBorder="1" applyAlignment="1">
      <alignment horizontal="center" vertical="center"/>
      <protection/>
    </xf>
    <xf numFmtId="202" fontId="23" fillId="32" borderId="0" xfId="0" applyNumberFormat="1" applyFont="1" applyFill="1" applyAlignment="1">
      <alignment vertical="center"/>
    </xf>
    <xf numFmtId="0" fontId="23" fillId="32" borderId="0" xfId="0" applyFont="1" applyFill="1" applyBorder="1" applyAlignment="1">
      <alignment horizontal="center" vertical="top" wrapText="1"/>
    </xf>
    <xf numFmtId="0" fontId="23" fillId="32" borderId="0" xfId="0" applyFont="1" applyFill="1" applyBorder="1" applyAlignment="1">
      <alignment horizontal="center" vertical="center" wrapText="1"/>
    </xf>
    <xf numFmtId="0" fontId="23" fillId="32" borderId="26" xfId="40" applyFont="1" applyFill="1" applyBorder="1" applyAlignment="1">
      <alignment horizontal="center" vertical="center"/>
      <protection/>
    </xf>
    <xf numFmtId="0" fontId="23" fillId="32" borderId="0" xfId="0" applyFont="1" applyFill="1" applyAlignment="1">
      <alignment/>
    </xf>
    <xf numFmtId="0" fontId="23" fillId="32" borderId="0" xfId="0" applyFont="1" applyFill="1" applyAlignment="1">
      <alignment wrapText="1"/>
    </xf>
    <xf numFmtId="0" fontId="23" fillId="32" borderId="0" xfId="40" applyFont="1" applyFill="1">
      <alignment/>
      <protection/>
    </xf>
    <xf numFmtId="0" fontId="23" fillId="32" borderId="0" xfId="40" applyFont="1" applyFill="1" applyAlignment="1">
      <alignment horizontal="left"/>
      <protection/>
    </xf>
    <xf numFmtId="0" fontId="23" fillId="0" borderId="0" xfId="40" applyFont="1">
      <alignment/>
      <protection/>
    </xf>
    <xf numFmtId="0" fontId="23" fillId="32" borderId="0" xfId="40" applyFont="1" applyFill="1" applyAlignment="1">
      <alignment vertical="center"/>
      <protection/>
    </xf>
    <xf numFmtId="0" fontId="23" fillId="0" borderId="0" xfId="40" applyFont="1" applyAlignment="1">
      <alignment vertical="center"/>
      <protection/>
    </xf>
    <xf numFmtId="0" fontId="27" fillId="32" borderId="22" xfId="40" applyFont="1" applyFill="1" applyBorder="1" applyAlignment="1">
      <alignment horizontal="center" vertical="center"/>
      <protection/>
    </xf>
    <xf numFmtId="0" fontId="23" fillId="0" borderId="0" xfId="40" applyFont="1" applyAlignment="1">
      <alignment horizontal="left"/>
      <protection/>
    </xf>
    <xf numFmtId="0" fontId="23" fillId="32" borderId="22" xfId="40" applyFont="1" applyFill="1" applyBorder="1" applyAlignment="1">
      <alignment horizontal="center" vertical="center"/>
      <protection/>
    </xf>
    <xf numFmtId="0" fontId="23" fillId="32" borderId="20" xfId="40" applyFont="1" applyFill="1" applyBorder="1" applyAlignment="1">
      <alignment vertical="center"/>
      <protection/>
    </xf>
    <xf numFmtId="0" fontId="23" fillId="32" borderId="0" xfId="40" applyFont="1" applyFill="1" applyBorder="1" applyAlignment="1">
      <alignment vertical="center"/>
      <protection/>
    </xf>
    <xf numFmtId="0" fontId="23" fillId="32" borderId="22" xfId="40" applyFont="1" applyFill="1" applyBorder="1" applyAlignment="1">
      <alignment vertical="center"/>
      <protection/>
    </xf>
    <xf numFmtId="0" fontId="24" fillId="32" borderId="28" xfId="40" applyFont="1" applyFill="1" applyBorder="1" applyAlignment="1">
      <alignment vertical="center"/>
      <protection/>
    </xf>
    <xf numFmtId="0" fontId="23" fillId="32" borderId="23" xfId="40" applyFont="1" applyFill="1" applyBorder="1" applyAlignment="1">
      <alignment vertical="center"/>
      <protection/>
    </xf>
    <xf numFmtId="0" fontId="23" fillId="32" borderId="0" xfId="40" applyFont="1" applyFill="1" applyAlignment="1">
      <alignment horizontal="center"/>
      <protection/>
    </xf>
    <xf numFmtId="197" fontId="23" fillId="32" borderId="0" xfId="40" applyNumberFormat="1" applyFont="1" applyFill="1" applyAlignment="1">
      <alignment horizontal="center"/>
      <protection/>
    </xf>
    <xf numFmtId="0" fontId="23" fillId="0" borderId="0" xfId="40" applyFont="1" applyAlignment="1">
      <alignment wrapText="1"/>
      <protection/>
    </xf>
    <xf numFmtId="0" fontId="23" fillId="0" borderId="0" xfId="40" applyFont="1" applyAlignment="1">
      <alignment vertical="center" wrapText="1"/>
      <protection/>
    </xf>
    <xf numFmtId="0" fontId="23" fillId="32" borderId="13" xfId="40" applyFont="1" applyFill="1" applyBorder="1" applyAlignment="1">
      <alignment vertical="center"/>
      <protection/>
    </xf>
    <xf numFmtId="0" fontId="23" fillId="32" borderId="27" xfId="40" applyFont="1" applyFill="1" applyBorder="1" applyAlignment="1">
      <alignment horizontal="center" vertical="center" wrapText="1"/>
      <protection/>
    </xf>
    <xf numFmtId="0" fontId="23" fillId="32" borderId="27" xfId="40" applyFont="1" applyFill="1" applyBorder="1" applyAlignment="1">
      <alignment vertical="center"/>
      <protection/>
    </xf>
    <xf numFmtId="0" fontId="23" fillId="32" borderId="29" xfId="40" applyFont="1" applyFill="1" applyBorder="1" applyAlignment="1">
      <alignment horizontal="center" vertical="center" wrapText="1"/>
      <protection/>
    </xf>
    <xf numFmtId="0" fontId="23" fillId="32" borderId="29" xfId="40" applyFont="1" applyFill="1" applyBorder="1" applyAlignment="1">
      <alignment vertical="center"/>
      <protection/>
    </xf>
    <xf numFmtId="0" fontId="23" fillId="0" borderId="30" xfId="40" applyFont="1" applyBorder="1" applyAlignment="1">
      <alignment horizontal="center" vertical="center" wrapText="1"/>
      <protection/>
    </xf>
    <xf numFmtId="0" fontId="23" fillId="0" borderId="31" xfId="40" applyFont="1" applyBorder="1" applyAlignment="1">
      <alignment horizontal="center" vertical="center" wrapText="1"/>
      <protection/>
    </xf>
    <xf numFmtId="0" fontId="23" fillId="32" borderId="27" xfId="40" applyFont="1" applyFill="1" applyBorder="1" applyAlignment="1">
      <alignment horizontal="center"/>
      <protection/>
    </xf>
    <xf numFmtId="0" fontId="23" fillId="32" borderId="27" xfId="40" applyFont="1" applyFill="1" applyBorder="1">
      <alignment/>
      <protection/>
    </xf>
    <xf numFmtId="0" fontId="23" fillId="0" borderId="0" xfId="40" applyFont="1" applyAlignment="1">
      <alignment horizontal="center"/>
      <protection/>
    </xf>
    <xf numFmtId="197" fontId="23" fillId="0" borderId="0" xfId="40" applyNumberFormat="1" applyFont="1" applyAlignment="1">
      <alignment horizontal="center"/>
      <protection/>
    </xf>
    <xf numFmtId="0" fontId="23" fillId="32" borderId="0" xfId="0" applyFont="1" applyFill="1" applyAlignment="1">
      <alignment horizontal="center"/>
    </xf>
    <xf numFmtId="197" fontId="23" fillId="32" borderId="0" xfId="0" applyNumberFormat="1" applyFont="1" applyFill="1" applyAlignment="1">
      <alignment horizontal="center"/>
    </xf>
    <xf numFmtId="0" fontId="23" fillId="0" borderId="0" xfId="0" applyFont="1" applyAlignment="1">
      <alignment wrapText="1"/>
    </xf>
    <xf numFmtId="0" fontId="26" fillId="32" borderId="0" xfId="0" applyFont="1" applyFill="1" applyAlignment="1">
      <alignment vertical="center"/>
    </xf>
    <xf numFmtId="0" fontId="23" fillId="0" borderId="0" xfId="0" applyFont="1" applyAlignment="1">
      <alignment horizontal="center"/>
    </xf>
    <xf numFmtId="197" fontId="23" fillId="0" borderId="0" xfId="0" applyNumberFormat="1" applyFont="1" applyAlignment="1">
      <alignment horizontal="center"/>
    </xf>
    <xf numFmtId="0" fontId="33" fillId="32" borderId="26" xfId="40" applyFont="1" applyFill="1" applyBorder="1" applyAlignment="1" applyProtection="1">
      <alignment horizontal="right"/>
      <protection/>
    </xf>
    <xf numFmtId="0" fontId="0" fillId="32" borderId="13" xfId="40" applyFont="1" applyFill="1" applyBorder="1" applyProtection="1">
      <alignment/>
      <protection/>
    </xf>
    <xf numFmtId="0" fontId="23" fillId="32" borderId="13" xfId="40" applyFont="1" applyFill="1" applyBorder="1" applyAlignment="1" applyProtection="1">
      <alignment horizontal="center"/>
      <protection/>
    </xf>
    <xf numFmtId="0" fontId="38" fillId="32" borderId="0" xfId="40" applyFont="1" applyFill="1" applyProtection="1">
      <alignment/>
      <protection/>
    </xf>
    <xf numFmtId="0" fontId="38" fillId="0" borderId="0" xfId="40" applyFont="1" applyProtection="1">
      <alignment/>
      <protection/>
    </xf>
    <xf numFmtId="0" fontId="44" fillId="0" borderId="0" xfId="40" applyFont="1" applyFill="1" applyBorder="1" applyAlignment="1" applyProtection="1">
      <alignment horizontal="center"/>
      <protection/>
    </xf>
    <xf numFmtId="0" fontId="0" fillId="32" borderId="0" xfId="0" applyFont="1" applyFill="1" applyAlignment="1">
      <alignment vertical="center"/>
    </xf>
    <xf numFmtId="0" fontId="10" fillId="32" borderId="0" xfId="0" applyFont="1" applyFill="1" applyAlignment="1">
      <alignment/>
    </xf>
    <xf numFmtId="0" fontId="0" fillId="32" borderId="15" xfId="0" applyFont="1" applyFill="1" applyBorder="1" applyAlignment="1">
      <alignment horizontal="center" vertical="center"/>
    </xf>
    <xf numFmtId="0" fontId="0" fillId="32" borderId="0" xfId="0" applyFont="1" applyFill="1" applyBorder="1" applyAlignment="1">
      <alignment vertical="center" wrapText="1"/>
    </xf>
    <xf numFmtId="0" fontId="0" fillId="32" borderId="0" xfId="0" applyFont="1" applyFill="1" applyAlignment="1">
      <alignment vertical="center" wrapText="1"/>
    </xf>
    <xf numFmtId="202" fontId="0" fillId="32" borderId="0" xfId="0" applyNumberFormat="1" applyFont="1" applyFill="1" applyAlignment="1">
      <alignment horizontal="center" vertical="center"/>
    </xf>
    <xf numFmtId="0" fontId="0" fillId="32" borderId="0" xfId="0" applyFont="1" applyFill="1" applyAlignment="1">
      <alignment horizontal="center" vertical="center"/>
    </xf>
    <xf numFmtId="0" fontId="0" fillId="32" borderId="15" xfId="0" applyFont="1" applyFill="1" applyBorder="1" applyAlignment="1">
      <alignment vertical="center" wrapText="1"/>
    </xf>
    <xf numFmtId="0" fontId="10" fillId="32" borderId="0" xfId="0" applyFont="1" applyFill="1" applyBorder="1" applyAlignment="1">
      <alignment/>
    </xf>
    <xf numFmtId="0" fontId="0" fillId="32" borderId="15" xfId="0" applyFont="1" applyFill="1" applyBorder="1" applyAlignment="1">
      <alignment horizontal="center" vertical="center" wrapText="1"/>
    </xf>
    <xf numFmtId="196" fontId="38" fillId="32" borderId="13" xfId="40" applyNumberFormat="1" applyFont="1" applyFill="1" applyBorder="1" applyAlignment="1">
      <alignment horizontal="center" vertical="center" wrapText="1"/>
      <protection/>
    </xf>
    <xf numFmtId="197" fontId="38" fillId="32" borderId="13" xfId="40" applyNumberFormat="1" applyFont="1" applyFill="1" applyBorder="1" applyAlignment="1">
      <alignment horizontal="center" vertical="center" wrapText="1"/>
      <protection/>
    </xf>
    <xf numFmtId="197" fontId="38" fillId="32" borderId="27" xfId="40" applyNumberFormat="1" applyFont="1" applyFill="1" applyBorder="1" applyAlignment="1">
      <alignment horizontal="center" vertical="center" wrapText="1"/>
      <protection/>
    </xf>
    <xf numFmtId="196" fontId="38" fillId="32" borderId="29" xfId="40" applyNumberFormat="1" applyFont="1" applyFill="1" applyBorder="1" applyAlignment="1">
      <alignment horizontal="center" vertical="center" wrapText="1"/>
      <protection/>
    </xf>
    <xf numFmtId="197" fontId="38" fillId="32" borderId="29" xfId="40" applyNumberFormat="1" applyFont="1" applyFill="1" applyBorder="1" applyAlignment="1">
      <alignment horizontal="center" vertical="center" wrapText="1"/>
      <protection/>
    </xf>
    <xf numFmtId="0" fontId="45" fillId="32" borderId="13" xfId="40" applyFont="1" applyFill="1" applyBorder="1" applyProtection="1">
      <alignment/>
      <protection/>
    </xf>
    <xf numFmtId="0" fontId="3" fillId="0" borderId="0" xfId="40" applyFont="1" applyBorder="1" applyAlignment="1" applyProtection="1">
      <alignment horizontal="center" vertical="center"/>
      <protection/>
    </xf>
    <xf numFmtId="0" fontId="34" fillId="32" borderId="23" xfId="40" applyFont="1" applyFill="1" applyBorder="1" applyAlignment="1" applyProtection="1">
      <alignment horizontal="center" vertical="center"/>
      <protection/>
    </xf>
    <xf numFmtId="0" fontId="0" fillId="0" borderId="0" xfId="40" applyBorder="1" applyProtection="1">
      <alignment/>
      <protection/>
    </xf>
    <xf numFmtId="0" fontId="32" fillId="32" borderId="0" xfId="40" applyFont="1" applyFill="1" applyBorder="1" applyAlignment="1" applyProtection="1">
      <alignment horizontal="center" vertical="center"/>
      <protection/>
    </xf>
    <xf numFmtId="0" fontId="41" fillId="0" borderId="0" xfId="0" applyFont="1" applyBorder="1" applyAlignment="1">
      <alignment horizontal="center" vertical="center"/>
    </xf>
    <xf numFmtId="0" fontId="0" fillId="0" borderId="13" xfId="40" applyFont="1" applyFill="1" applyBorder="1" applyAlignment="1" applyProtection="1">
      <alignment vertical="center"/>
      <protection/>
    </xf>
    <xf numFmtId="49" fontId="102" fillId="32" borderId="13" xfId="0" applyNumberFormat="1" applyFont="1" applyFill="1" applyBorder="1" applyAlignment="1">
      <alignment horizontal="center" vertical="center"/>
    </xf>
    <xf numFmtId="0" fontId="103" fillId="32" borderId="13" xfId="0" applyFont="1" applyFill="1" applyBorder="1" applyAlignment="1">
      <alignment horizontal="left" vertical="center" wrapText="1"/>
    </xf>
    <xf numFmtId="2" fontId="38" fillId="32" borderId="27" xfId="40" applyNumberFormat="1" applyFont="1" applyFill="1" applyBorder="1" applyAlignment="1">
      <alignment horizontal="center"/>
      <protection/>
    </xf>
    <xf numFmtId="0" fontId="16" fillId="32" borderId="30" xfId="40" applyFont="1" applyFill="1" applyBorder="1" applyAlignment="1">
      <alignment horizontal="center" vertical="center" wrapText="1"/>
      <protection/>
    </xf>
    <xf numFmtId="193" fontId="104" fillId="32" borderId="0" xfId="40" applyNumberFormat="1" applyFont="1" applyFill="1" applyProtection="1">
      <alignment/>
      <protection/>
    </xf>
    <xf numFmtId="0" fontId="51" fillId="32" borderId="0" xfId="40" applyFont="1" applyFill="1">
      <alignment/>
      <protection/>
    </xf>
    <xf numFmtId="0" fontId="0" fillId="32" borderId="13" xfId="0" applyFill="1" applyBorder="1" applyAlignment="1" applyProtection="1">
      <alignment/>
      <protection locked="0"/>
    </xf>
    <xf numFmtId="0" fontId="0" fillId="22" borderId="4" xfId="54" applyFont="1" applyAlignment="1" applyProtection="1">
      <alignment/>
      <protection locked="0"/>
    </xf>
    <xf numFmtId="0" fontId="105" fillId="22" borderId="4" xfId="54" applyFont="1" applyAlignment="1" applyProtection="1">
      <alignment vertical="center"/>
      <protection locked="0"/>
    </xf>
    <xf numFmtId="0" fontId="105" fillId="32" borderId="13" xfId="40" applyFont="1" applyFill="1" applyBorder="1" applyProtection="1">
      <alignment/>
      <protection/>
    </xf>
    <xf numFmtId="0" fontId="105" fillId="32" borderId="26" xfId="40" applyFont="1" applyFill="1" applyBorder="1" applyAlignment="1" applyProtection="1">
      <alignment horizontal="right" vertical="center"/>
      <protection/>
    </xf>
    <xf numFmtId="0" fontId="105" fillId="32" borderId="13" xfId="40" applyFont="1" applyFill="1" applyBorder="1" applyAlignment="1" applyProtection="1">
      <alignment horizontal="center" vertical="center"/>
      <protection/>
    </xf>
    <xf numFmtId="0" fontId="105" fillId="32" borderId="26" xfId="40" applyFont="1" applyFill="1" applyBorder="1" applyAlignment="1" applyProtection="1">
      <alignment horizontal="right"/>
      <protection/>
    </xf>
    <xf numFmtId="0" fontId="105" fillId="32" borderId="13" xfId="40" applyFont="1" applyFill="1" applyBorder="1" applyAlignment="1" applyProtection="1">
      <alignment horizontal="center"/>
      <protection/>
    </xf>
    <xf numFmtId="0" fontId="106" fillId="32" borderId="13" xfId="40" applyFont="1" applyFill="1" applyBorder="1" applyAlignment="1" applyProtection="1">
      <alignment horizontal="center"/>
      <protection/>
    </xf>
    <xf numFmtId="0" fontId="105" fillId="32" borderId="13" xfId="40" applyFont="1" applyFill="1" applyBorder="1" applyAlignment="1" applyProtection="1">
      <alignment wrapText="1"/>
      <protection/>
    </xf>
    <xf numFmtId="212" fontId="107" fillId="32" borderId="13" xfId="42" applyNumberFormat="1" applyFont="1" applyFill="1" applyBorder="1" applyAlignment="1" applyProtection="1">
      <alignment horizontal="right" vertical="center"/>
      <protection/>
    </xf>
    <xf numFmtId="0" fontId="107" fillId="32" borderId="13" xfId="40" applyFont="1" applyFill="1" applyBorder="1" applyAlignment="1" applyProtection="1">
      <alignment horizontal="center" vertical="center"/>
      <protection/>
    </xf>
    <xf numFmtId="0" fontId="107" fillId="0" borderId="13" xfId="40" applyFont="1" applyFill="1" applyBorder="1" applyAlignment="1" applyProtection="1">
      <alignment horizontal="center" vertical="center"/>
      <protection/>
    </xf>
    <xf numFmtId="0" fontId="16" fillId="32" borderId="13" xfId="40" applyFont="1" applyFill="1" applyBorder="1" applyAlignment="1" applyProtection="1">
      <alignment horizontal="center" vertical="center"/>
      <protection/>
    </xf>
    <xf numFmtId="0" fontId="16" fillId="32" borderId="13" xfId="40" applyFont="1" applyFill="1" applyBorder="1" applyAlignment="1" applyProtection="1">
      <alignment horizontal="center"/>
      <protection/>
    </xf>
    <xf numFmtId="0" fontId="16" fillId="32" borderId="13" xfId="40" applyFont="1" applyFill="1" applyBorder="1" applyAlignment="1" applyProtection="1">
      <alignment/>
      <protection/>
    </xf>
    <xf numFmtId="0" fontId="105" fillId="32" borderId="13" xfId="40" applyFont="1" applyFill="1" applyBorder="1" applyAlignment="1" applyProtection="1">
      <alignment horizontal="left"/>
      <protection/>
    </xf>
    <xf numFmtId="0" fontId="53" fillId="0" borderId="0" xfId="40" applyFont="1" applyFill="1" applyBorder="1" applyAlignment="1" applyProtection="1">
      <alignment/>
      <protection/>
    </xf>
    <xf numFmtId="0" fontId="53" fillId="32" borderId="0" xfId="40" applyFont="1" applyFill="1" applyBorder="1" applyAlignment="1" applyProtection="1">
      <alignment/>
      <protection/>
    </xf>
    <xf numFmtId="0" fontId="108" fillId="0" borderId="0" xfId="40" applyFont="1" applyFill="1" applyBorder="1" applyAlignment="1" applyProtection="1">
      <alignment horizontal="center"/>
      <protection/>
    </xf>
    <xf numFmtId="194" fontId="108" fillId="0" borderId="0" xfId="40" applyNumberFormat="1" applyFont="1" applyFill="1" applyBorder="1" applyAlignment="1" applyProtection="1">
      <alignment/>
      <protection/>
    </xf>
    <xf numFmtId="0" fontId="108" fillId="32" borderId="0" xfId="40" applyFont="1" applyFill="1" applyBorder="1" applyAlignment="1" applyProtection="1">
      <alignment horizontal="center"/>
      <protection/>
    </xf>
    <xf numFmtId="194" fontId="108" fillId="32" borderId="0" xfId="40" applyNumberFormat="1" applyFont="1" applyFill="1" applyBorder="1" applyAlignment="1" applyProtection="1">
      <alignment/>
      <protection/>
    </xf>
    <xf numFmtId="2" fontId="108" fillId="0" borderId="0" xfId="40" applyNumberFormat="1" applyFont="1" applyFill="1" applyBorder="1" applyAlignment="1" applyProtection="1">
      <alignment horizontal="center" vertical="center"/>
      <protection/>
    </xf>
    <xf numFmtId="0" fontId="109" fillId="32" borderId="13" xfId="40" applyFont="1" applyFill="1" applyBorder="1" applyProtection="1">
      <alignment/>
      <protection/>
    </xf>
    <xf numFmtId="0" fontId="107" fillId="32" borderId="13" xfId="40" applyFont="1" applyFill="1" applyBorder="1" applyAlignment="1" applyProtection="1">
      <alignment horizontal="center"/>
      <protection/>
    </xf>
    <xf numFmtId="0" fontId="109" fillId="32" borderId="26" xfId="40" applyFont="1" applyFill="1" applyBorder="1" applyAlignment="1" applyProtection="1">
      <alignment horizontal="left" vertical="center"/>
      <protection/>
    </xf>
    <xf numFmtId="0" fontId="109" fillId="32" borderId="32" xfId="40" applyFont="1" applyFill="1" applyBorder="1" applyAlignment="1" applyProtection="1">
      <alignment horizontal="left" vertical="center"/>
      <protection/>
    </xf>
    <xf numFmtId="0" fontId="110" fillId="0" borderId="0" xfId="40" applyFont="1" applyFill="1" applyBorder="1" applyAlignment="1" applyProtection="1">
      <alignment horizontal="center"/>
      <protection/>
    </xf>
    <xf numFmtId="194" fontId="110" fillId="0" borderId="0" xfId="40" applyNumberFormat="1" applyFont="1" applyFill="1" applyBorder="1" applyAlignment="1" applyProtection="1">
      <alignment/>
      <protection/>
    </xf>
    <xf numFmtId="204" fontId="110" fillId="0" borderId="0" xfId="40" applyNumberFormat="1" applyFont="1" applyFill="1" applyBorder="1" applyAlignment="1" applyProtection="1">
      <alignment horizontal="center" vertical="center"/>
      <protection/>
    </xf>
    <xf numFmtId="0" fontId="53" fillId="32" borderId="26" xfId="40" applyFont="1" applyFill="1" applyBorder="1" applyAlignment="1" applyProtection="1">
      <alignment horizontal="center" vertical="center"/>
      <protection/>
    </xf>
    <xf numFmtId="0" fontId="53" fillId="32" borderId="13" xfId="40" applyFont="1" applyFill="1" applyBorder="1" applyAlignment="1" applyProtection="1">
      <alignment horizontal="center" vertical="center"/>
      <protection/>
    </xf>
    <xf numFmtId="0" fontId="12" fillId="0" borderId="13" xfId="40" applyFont="1" applyBorder="1" applyAlignment="1" applyProtection="1">
      <alignment horizontal="center" vertical="center" wrapText="1"/>
      <protection/>
    </xf>
    <xf numFmtId="0" fontId="111" fillId="32" borderId="13" xfId="39" applyFont="1" applyFill="1" applyBorder="1" applyAlignment="1" applyProtection="1">
      <alignment horizontal="left" vertical="center"/>
      <protection/>
    </xf>
    <xf numFmtId="0" fontId="111" fillId="32" borderId="13" xfId="40" applyFont="1" applyFill="1" applyBorder="1" applyAlignment="1" applyProtection="1">
      <alignment horizontal="left" vertical="center"/>
      <protection/>
    </xf>
    <xf numFmtId="218" fontId="111" fillId="0" borderId="32" xfId="39" applyNumberFormat="1" applyFont="1" applyFill="1" applyBorder="1" applyAlignment="1" applyProtection="1">
      <alignment vertical="center"/>
      <protection/>
    </xf>
    <xf numFmtId="0" fontId="111" fillId="32" borderId="26" xfId="40" applyFont="1" applyFill="1" applyBorder="1" applyAlignment="1" applyProtection="1">
      <alignment horizontal="center" vertical="center"/>
      <protection/>
    </xf>
    <xf numFmtId="195" fontId="111" fillId="32" borderId="26" xfId="40" applyNumberFormat="1" applyFont="1" applyFill="1" applyBorder="1" applyAlignment="1" applyProtection="1">
      <alignment horizontal="right" vertical="center"/>
      <protection/>
    </xf>
    <xf numFmtId="0" fontId="111" fillId="32" borderId="13" xfId="40" applyFont="1" applyFill="1" applyBorder="1" applyAlignment="1" applyProtection="1">
      <alignment horizontal="right" vertical="center"/>
      <protection/>
    </xf>
    <xf numFmtId="0" fontId="111" fillId="0" borderId="13" xfId="39" applyFont="1" applyFill="1" applyBorder="1" applyAlignment="1" applyProtection="1">
      <alignment horizontal="left" vertical="center"/>
      <protection/>
    </xf>
    <xf numFmtId="220" fontId="111" fillId="32" borderId="13" xfId="40" applyNumberFormat="1" applyFont="1" applyFill="1" applyBorder="1" applyAlignment="1" applyProtection="1">
      <alignment horizontal="right" vertical="center"/>
      <protection/>
    </xf>
    <xf numFmtId="219" fontId="111" fillId="32" borderId="13" xfId="40" applyNumberFormat="1" applyFont="1" applyFill="1" applyBorder="1" applyAlignment="1" applyProtection="1">
      <alignment horizontal="right" vertical="center"/>
      <protection/>
    </xf>
    <xf numFmtId="0" fontId="111" fillId="32" borderId="13" xfId="39" applyFont="1" applyFill="1" applyBorder="1" applyAlignment="1" applyProtection="1">
      <alignment horizontal="left" vertical="center" shrinkToFit="1"/>
      <protection/>
    </xf>
    <xf numFmtId="0" fontId="112" fillId="32" borderId="13" xfId="40" applyFont="1" applyFill="1" applyBorder="1" applyAlignment="1" applyProtection="1">
      <alignment horizontal="right" vertical="center"/>
      <protection/>
    </xf>
    <xf numFmtId="0" fontId="111" fillId="32" borderId="13" xfId="40" applyFont="1" applyFill="1" applyBorder="1" applyAlignment="1" applyProtection="1">
      <alignment horizontal="center" vertical="center"/>
      <protection/>
    </xf>
    <xf numFmtId="0" fontId="111" fillId="0" borderId="13" xfId="0" applyFont="1" applyFill="1" applyBorder="1" applyAlignment="1" applyProtection="1">
      <alignment horizontal="center" vertical="center" wrapText="1"/>
      <protection locked="0"/>
    </xf>
    <xf numFmtId="0" fontId="58" fillId="34" borderId="13"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33" xfId="0" applyFont="1" applyFill="1" applyBorder="1" applyAlignment="1">
      <alignment horizontal="center" vertical="center" wrapText="1"/>
    </xf>
    <xf numFmtId="201" fontId="58" fillId="34" borderId="13" xfId="0" applyNumberFormat="1"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7" fillId="32" borderId="13" xfId="0" applyFont="1" applyFill="1" applyBorder="1" applyAlignment="1">
      <alignment horizontal="center" vertical="center" wrapText="1"/>
    </xf>
    <xf numFmtId="0" fontId="17" fillId="32" borderId="13"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32" borderId="33" xfId="0" applyFont="1" applyFill="1" applyBorder="1" applyAlignment="1">
      <alignment horizontal="left" vertical="top" wrapText="1"/>
    </xf>
    <xf numFmtId="0" fontId="17" fillId="32" borderId="24" xfId="0" applyFont="1" applyFill="1" applyBorder="1" applyAlignment="1">
      <alignment horizontal="left" vertical="top" wrapText="1"/>
    </xf>
    <xf numFmtId="0" fontId="17" fillId="0" borderId="13" xfId="0" applyFont="1" applyBorder="1" applyAlignment="1">
      <alignment horizontal="left" vertical="top" wrapText="1"/>
    </xf>
    <xf numFmtId="0" fontId="17" fillId="32" borderId="34" xfId="0" applyFont="1" applyFill="1" applyBorder="1" applyAlignment="1">
      <alignment horizontal="left" vertical="top" wrapText="1"/>
    </xf>
    <xf numFmtId="0" fontId="17" fillId="32" borderId="13" xfId="0" applyFont="1" applyFill="1" applyBorder="1" applyAlignment="1">
      <alignment vertical="top" wrapText="1"/>
    </xf>
    <xf numFmtId="202" fontId="58" fillId="34" borderId="13" xfId="0" applyNumberFormat="1"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7" fillId="32" borderId="35" xfId="0" applyFont="1" applyFill="1" applyBorder="1" applyAlignment="1">
      <alignment horizontal="left" vertical="top" wrapText="1"/>
    </xf>
    <xf numFmtId="0" fontId="17" fillId="0" borderId="35" xfId="0" applyFont="1" applyBorder="1" applyAlignment="1">
      <alignment horizontal="left" vertical="top" wrapText="1"/>
    </xf>
    <xf numFmtId="0" fontId="17" fillId="0" borderId="13" xfId="0" applyFont="1" applyBorder="1" applyAlignment="1">
      <alignment horizontal="left" vertical="top"/>
    </xf>
    <xf numFmtId="0" fontId="16" fillId="36" borderId="33" xfId="0" applyFont="1" applyFill="1" applyBorder="1" applyAlignment="1">
      <alignment horizontal="center" vertical="center" wrapText="1"/>
    </xf>
    <xf numFmtId="0" fontId="113" fillId="0" borderId="13" xfId="0" applyFont="1" applyBorder="1" applyAlignment="1">
      <alignment horizontal="left" vertical="top" wrapText="1"/>
    </xf>
    <xf numFmtId="0" fontId="113" fillId="32" borderId="13" xfId="0" applyFont="1" applyFill="1" applyBorder="1" applyAlignment="1">
      <alignment horizontal="left" vertical="top" wrapText="1"/>
    </xf>
    <xf numFmtId="0" fontId="16" fillId="32" borderId="13" xfId="0" applyFont="1" applyFill="1" applyBorder="1" applyAlignment="1">
      <alignment vertical="center" wrapText="1"/>
    </xf>
    <xf numFmtId="0" fontId="16" fillId="0" borderId="13" xfId="0" applyFont="1" applyBorder="1" applyAlignment="1">
      <alignment horizontal="left" vertical="top" wrapText="1"/>
    </xf>
    <xf numFmtId="0" fontId="17" fillId="0" borderId="13" xfId="0" applyFont="1" applyFill="1" applyBorder="1" applyAlignment="1">
      <alignment vertical="top" wrapText="1"/>
    </xf>
    <xf numFmtId="0" fontId="17" fillId="32" borderId="33" xfId="0" applyFont="1" applyFill="1" applyBorder="1" applyAlignment="1">
      <alignment vertical="top" wrapText="1"/>
    </xf>
    <xf numFmtId="0" fontId="17" fillId="0" borderId="13" xfId="0" applyFont="1" applyBorder="1" applyAlignment="1">
      <alignment vertical="top" wrapText="1"/>
    </xf>
    <xf numFmtId="193" fontId="17" fillId="32" borderId="33" xfId="0" applyNumberFormat="1" applyFont="1" applyFill="1" applyBorder="1" applyAlignment="1">
      <alignment horizontal="left" vertical="top" wrapText="1"/>
    </xf>
    <xf numFmtId="0" fontId="16" fillId="0" borderId="13" xfId="0" applyFont="1" applyBorder="1" applyAlignment="1">
      <alignment vertical="top" wrapText="1"/>
    </xf>
    <xf numFmtId="0" fontId="17" fillId="32" borderId="13" xfId="41" applyFont="1" applyFill="1" applyBorder="1" applyAlignment="1">
      <alignment horizontal="left" vertical="top" wrapText="1"/>
      <protection/>
    </xf>
    <xf numFmtId="0" fontId="113" fillId="32" borderId="13" xfId="0" applyFont="1" applyFill="1" applyBorder="1" applyAlignment="1">
      <alignment vertical="top" wrapText="1"/>
    </xf>
    <xf numFmtId="0" fontId="16" fillId="32" borderId="13" xfId="0" applyFont="1" applyFill="1" applyBorder="1" applyAlignment="1">
      <alignment vertical="top" wrapText="1"/>
    </xf>
    <xf numFmtId="0" fontId="17" fillId="32" borderId="13" xfId="0" applyFont="1" applyFill="1" applyBorder="1" applyAlignment="1" quotePrefix="1">
      <alignment vertical="top" wrapText="1"/>
    </xf>
    <xf numFmtId="0" fontId="17" fillId="0" borderId="33" xfId="0" applyFont="1" applyFill="1" applyBorder="1" applyAlignment="1">
      <alignment vertical="top" wrapText="1"/>
    </xf>
    <xf numFmtId="197" fontId="17" fillId="0" borderId="13" xfId="0" applyNumberFormat="1" applyFont="1" applyBorder="1" applyAlignment="1">
      <alignment horizontal="left" vertical="top" wrapText="1"/>
    </xf>
    <xf numFmtId="0" fontId="16" fillId="32" borderId="13" xfId="0" applyFont="1" applyFill="1" applyBorder="1" applyAlignment="1">
      <alignment horizontal="left" vertical="top" wrapText="1"/>
    </xf>
    <xf numFmtId="0" fontId="17" fillId="0" borderId="35" xfId="0" applyFont="1" applyFill="1" applyBorder="1" applyAlignment="1">
      <alignment vertical="top" wrapText="1"/>
    </xf>
    <xf numFmtId="0" fontId="17" fillId="32" borderId="13" xfId="0" applyFont="1" applyFill="1" applyBorder="1" applyAlignment="1">
      <alignment horizontal="left" vertical="center" wrapText="1"/>
    </xf>
    <xf numFmtId="0" fontId="114" fillId="32" borderId="13" xfId="0" applyFont="1" applyFill="1" applyBorder="1" applyAlignment="1">
      <alignment horizontal="center" vertical="center" wrapText="1"/>
    </xf>
    <xf numFmtId="0" fontId="107" fillId="32" borderId="13" xfId="0" applyFont="1" applyFill="1" applyBorder="1" applyAlignment="1">
      <alignment horizontal="center" vertical="center" wrapText="1"/>
    </xf>
    <xf numFmtId="201" fontId="107" fillId="0" borderId="13" xfId="0" applyNumberFormat="1" applyFont="1" applyFill="1" applyBorder="1" applyAlignment="1">
      <alignment horizontal="center" vertical="center" wrapText="1"/>
    </xf>
    <xf numFmtId="201" fontId="107" fillId="32" borderId="13" xfId="0" applyNumberFormat="1" applyFont="1" applyFill="1" applyBorder="1" applyAlignment="1">
      <alignment horizontal="center" vertical="center" wrapText="1"/>
    </xf>
    <xf numFmtId="0" fontId="115" fillId="32" borderId="13" xfId="0" applyFont="1" applyFill="1" applyBorder="1" applyAlignment="1">
      <alignment horizontal="center" vertical="center" wrapText="1"/>
    </xf>
    <xf numFmtId="202" fontId="107" fillId="0" borderId="13" xfId="0" applyNumberFormat="1" applyFont="1" applyFill="1" applyBorder="1" applyAlignment="1">
      <alignment horizontal="center" vertical="center" wrapText="1"/>
    </xf>
    <xf numFmtId="0" fontId="116" fillId="32" borderId="13" xfId="0" applyFont="1" applyFill="1" applyBorder="1" applyAlignment="1">
      <alignment horizontal="center" vertical="center" wrapText="1"/>
    </xf>
    <xf numFmtId="0" fontId="13" fillId="32" borderId="0" xfId="40" applyFont="1" applyFill="1" applyAlignment="1">
      <alignment horizontal="right" vertical="center"/>
      <protection/>
    </xf>
    <xf numFmtId="0" fontId="27" fillId="32" borderId="0" xfId="40" applyFont="1" applyFill="1" applyAlignment="1">
      <alignment horizontal="right" vertical="center"/>
      <protection/>
    </xf>
    <xf numFmtId="0" fontId="27" fillId="32" borderId="0" xfId="40" applyFont="1" applyFill="1" applyAlignment="1">
      <alignment horizontal="center" vertical="center"/>
      <protection/>
    </xf>
    <xf numFmtId="0" fontId="14" fillId="32" borderId="0" xfId="40" applyFont="1" applyFill="1" applyAlignment="1">
      <alignment horizontal="center" vertical="center" wrapText="1"/>
      <protection/>
    </xf>
    <xf numFmtId="0" fontId="35" fillId="32" borderId="0" xfId="40" applyFont="1" applyFill="1" applyAlignment="1">
      <alignment horizontal="center" vertical="center" wrapText="1"/>
      <protection/>
    </xf>
    <xf numFmtId="0" fontId="13" fillId="32" borderId="0" xfId="40" applyFont="1" applyFill="1" applyBorder="1" applyAlignment="1">
      <alignment horizontal="left" vertical="center"/>
      <protection/>
    </xf>
    <xf numFmtId="0" fontId="27" fillId="32" borderId="0" xfId="40" applyFont="1" applyFill="1" applyBorder="1" applyAlignment="1">
      <alignment horizontal="left" vertical="center"/>
      <protection/>
    </xf>
    <xf numFmtId="0" fontId="19" fillId="32" borderId="36" xfId="40" applyFont="1" applyFill="1" applyBorder="1" applyAlignment="1">
      <alignment horizontal="left" vertical="center"/>
      <protection/>
    </xf>
    <xf numFmtId="0" fontId="19" fillId="32" borderId="37" xfId="40" applyFont="1" applyFill="1" applyBorder="1" applyAlignment="1">
      <alignment horizontal="left" vertical="center"/>
      <protection/>
    </xf>
    <xf numFmtId="0" fontId="36" fillId="32" borderId="37" xfId="40" applyFont="1" applyFill="1" applyBorder="1" applyAlignment="1">
      <alignment horizontal="left" vertical="center"/>
      <protection/>
    </xf>
    <xf numFmtId="0" fontId="36" fillId="32" borderId="38" xfId="40" applyFont="1" applyFill="1" applyBorder="1" applyAlignment="1">
      <alignment horizontal="left" vertical="center"/>
      <protection/>
    </xf>
    <xf numFmtId="0" fontId="24" fillId="32" borderId="20" xfId="40" applyFont="1" applyFill="1" applyBorder="1" applyAlignment="1">
      <alignment horizontal="left" vertical="center"/>
      <protection/>
    </xf>
    <xf numFmtId="0" fontId="24" fillId="32" borderId="0" xfId="40" applyFont="1" applyFill="1" applyBorder="1" applyAlignment="1">
      <alignment horizontal="left" vertical="center"/>
      <protection/>
    </xf>
    <xf numFmtId="0" fontId="24" fillId="32" borderId="21" xfId="40" applyFont="1" applyFill="1" applyBorder="1" applyAlignment="1">
      <alignment horizontal="left" vertical="center"/>
      <protection/>
    </xf>
    <xf numFmtId="0" fontId="17" fillId="0" borderId="39" xfId="40" applyFont="1" applyBorder="1" applyAlignment="1">
      <alignment horizontal="center" vertical="center" wrapText="1"/>
      <protection/>
    </xf>
    <xf numFmtId="0" fontId="17" fillId="0" borderId="40" xfId="40" applyFont="1" applyBorder="1" applyAlignment="1">
      <alignment horizontal="center" vertical="center" wrapText="1"/>
      <protection/>
    </xf>
    <xf numFmtId="0" fontId="23" fillId="32" borderId="0" xfId="40" applyFont="1" applyFill="1" applyBorder="1" applyAlignment="1">
      <alignment horizontal="center" vertical="center"/>
      <protection/>
    </xf>
    <xf numFmtId="0" fontId="23" fillId="32" borderId="15" xfId="40" applyFont="1" applyFill="1" applyBorder="1" applyAlignment="1">
      <alignment horizontal="center" vertical="center"/>
      <protection/>
    </xf>
    <xf numFmtId="0" fontId="23" fillId="32" borderId="22" xfId="40" applyFont="1" applyFill="1" applyBorder="1" applyAlignment="1">
      <alignment horizontal="center" vertical="center"/>
      <protection/>
    </xf>
    <xf numFmtId="0" fontId="18" fillId="32" borderId="41" xfId="40" applyFont="1" applyFill="1" applyBorder="1" applyAlignment="1">
      <alignment horizontal="center" vertical="center"/>
      <protection/>
    </xf>
    <xf numFmtId="0" fontId="18" fillId="32" borderId="42" xfId="40" applyFont="1" applyFill="1" applyBorder="1" applyAlignment="1">
      <alignment horizontal="center" vertical="center"/>
      <protection/>
    </xf>
    <xf numFmtId="0" fontId="18" fillId="32" borderId="43" xfId="40" applyFont="1" applyFill="1" applyBorder="1" applyAlignment="1">
      <alignment horizontal="center" vertical="center"/>
      <protection/>
    </xf>
    <xf numFmtId="0" fontId="18" fillId="32" borderId="20" xfId="40" applyFont="1" applyFill="1" applyBorder="1" applyAlignment="1">
      <alignment horizontal="center" vertical="center"/>
      <protection/>
    </xf>
    <xf numFmtId="0" fontId="18" fillId="32" borderId="0" xfId="40" applyFont="1" applyFill="1" applyBorder="1" applyAlignment="1">
      <alignment horizontal="center" vertical="center"/>
      <protection/>
    </xf>
    <xf numFmtId="0" fontId="18" fillId="32" borderId="44" xfId="40" applyFont="1" applyFill="1" applyBorder="1" applyAlignment="1">
      <alignment horizontal="center" vertical="center"/>
      <protection/>
    </xf>
    <xf numFmtId="0" fontId="117" fillId="32" borderId="13" xfId="40" applyFont="1" applyFill="1" applyBorder="1" applyAlignment="1">
      <alignment horizontal="center" vertical="center"/>
      <protection/>
    </xf>
    <xf numFmtId="0" fontId="117" fillId="32" borderId="42" xfId="40" applyFont="1" applyFill="1" applyBorder="1" applyAlignment="1">
      <alignment horizontal="center" vertical="center"/>
      <protection/>
    </xf>
    <xf numFmtId="0" fontId="117" fillId="32" borderId="43" xfId="40" applyFont="1" applyFill="1" applyBorder="1" applyAlignment="1">
      <alignment horizontal="center" vertical="center"/>
      <protection/>
    </xf>
    <xf numFmtId="0" fontId="117" fillId="32" borderId="20" xfId="40" applyFont="1" applyFill="1" applyBorder="1" applyAlignment="1">
      <alignment horizontal="center" vertical="center"/>
      <protection/>
    </xf>
    <xf numFmtId="0" fontId="117" fillId="32" borderId="0" xfId="40" applyFont="1" applyFill="1" applyBorder="1" applyAlignment="1">
      <alignment horizontal="center" vertical="center"/>
      <protection/>
    </xf>
    <xf numFmtId="0" fontId="117" fillId="32" borderId="44" xfId="40" applyFont="1" applyFill="1" applyBorder="1" applyAlignment="1">
      <alignment horizontal="center" vertical="center"/>
      <protection/>
    </xf>
    <xf numFmtId="0" fontId="118" fillId="32" borderId="13" xfId="40" applyFont="1" applyFill="1" applyBorder="1" applyAlignment="1">
      <alignment horizontal="center" vertical="center"/>
      <protection/>
    </xf>
    <xf numFmtId="0" fontId="118" fillId="32" borderId="26" xfId="40" applyFont="1" applyFill="1" applyBorder="1" applyAlignment="1">
      <alignment horizontal="center" vertical="center"/>
      <protection/>
    </xf>
    <xf numFmtId="0" fontId="118" fillId="32" borderId="45" xfId="40" applyFont="1" applyFill="1" applyBorder="1" applyAlignment="1">
      <alignment horizontal="center" vertical="center"/>
      <protection/>
    </xf>
    <xf numFmtId="0" fontId="118" fillId="32" borderId="22" xfId="40" applyFont="1" applyFill="1" applyBorder="1" applyAlignment="1">
      <alignment horizontal="center" vertical="center"/>
      <protection/>
    </xf>
    <xf numFmtId="0" fontId="23" fillId="32" borderId="34" xfId="40" applyFont="1" applyFill="1" applyBorder="1" applyAlignment="1">
      <alignment horizontal="left" vertical="center" wrapText="1"/>
      <protection/>
    </xf>
    <xf numFmtId="0" fontId="23" fillId="32" borderId="35" xfId="40" applyFont="1" applyFill="1" applyBorder="1" applyAlignment="1">
      <alignment horizontal="left" vertical="center" wrapText="1"/>
      <protection/>
    </xf>
    <xf numFmtId="0" fontId="16" fillId="32" borderId="14" xfId="40" applyFont="1" applyFill="1" applyBorder="1" applyAlignment="1">
      <alignment horizontal="center" vertical="center" textRotation="255" wrapText="1"/>
      <protection/>
    </xf>
    <xf numFmtId="0" fontId="23" fillId="32" borderId="14" xfId="40" applyFont="1" applyFill="1" applyBorder="1" applyAlignment="1">
      <alignment horizontal="center" vertical="center" textRotation="255" wrapText="1"/>
      <protection/>
    </xf>
    <xf numFmtId="0" fontId="23" fillId="32" borderId="13" xfId="40" applyFont="1" applyFill="1" applyBorder="1" applyAlignment="1">
      <alignment vertical="center" wrapText="1"/>
      <protection/>
    </xf>
    <xf numFmtId="0" fontId="20" fillId="32" borderId="14" xfId="40" applyFont="1" applyFill="1" applyBorder="1" applyAlignment="1">
      <alignment horizontal="center" vertical="center" textRotation="255" wrapText="1"/>
      <protection/>
    </xf>
    <xf numFmtId="0" fontId="23" fillId="0" borderId="46" xfId="40" applyFont="1" applyBorder="1" applyAlignment="1">
      <alignment horizontal="left" vertical="top"/>
      <protection/>
    </xf>
    <xf numFmtId="0" fontId="23" fillId="0" borderId="18" xfId="40" applyFont="1" applyBorder="1" applyAlignment="1">
      <alignment horizontal="left" vertical="top"/>
      <protection/>
    </xf>
    <xf numFmtId="0" fontId="23" fillId="0" borderId="47" xfId="40" applyFont="1" applyBorder="1" applyAlignment="1">
      <alignment horizontal="left" vertical="top"/>
      <protection/>
    </xf>
    <xf numFmtId="0" fontId="23" fillId="0" borderId="48" xfId="40" applyFont="1" applyBorder="1" applyAlignment="1">
      <alignment horizontal="left" vertical="top"/>
      <protection/>
    </xf>
    <xf numFmtId="0" fontId="23" fillId="0" borderId="0" xfId="40" applyFont="1" applyBorder="1" applyAlignment="1">
      <alignment horizontal="left" vertical="top"/>
      <protection/>
    </xf>
    <xf numFmtId="0" fontId="23" fillId="0" borderId="44" xfId="40" applyFont="1" applyBorder="1" applyAlignment="1">
      <alignment horizontal="left" vertical="top"/>
      <protection/>
    </xf>
    <xf numFmtId="0" fontId="23" fillId="0" borderId="49" xfId="40" applyFont="1" applyBorder="1" applyAlignment="1">
      <alignment horizontal="left" vertical="top"/>
      <protection/>
    </xf>
    <xf numFmtId="0" fontId="23" fillId="0" borderId="50" xfId="40" applyFont="1" applyBorder="1" applyAlignment="1">
      <alignment horizontal="left" vertical="top"/>
      <protection/>
    </xf>
    <xf numFmtId="0" fontId="23" fillId="0" borderId="51" xfId="40" applyFont="1" applyBorder="1" applyAlignment="1">
      <alignment horizontal="left" vertical="top"/>
      <protection/>
    </xf>
    <xf numFmtId="0" fontId="16" fillId="32" borderId="52" xfId="40" applyFont="1" applyFill="1" applyBorder="1" applyAlignment="1">
      <alignment horizontal="center"/>
      <protection/>
    </xf>
    <xf numFmtId="0" fontId="23" fillId="32" borderId="27" xfId="40" applyFont="1" applyFill="1" applyBorder="1" applyAlignment="1">
      <alignment horizontal="center"/>
      <protection/>
    </xf>
    <xf numFmtId="0" fontId="16" fillId="0" borderId="13" xfId="40" applyFont="1" applyBorder="1" applyAlignment="1">
      <alignment horizontal="center" vertical="center" wrapText="1"/>
      <protection/>
    </xf>
    <xf numFmtId="0" fontId="23" fillId="0" borderId="13" xfId="40" applyFont="1" applyBorder="1" applyAlignment="1">
      <alignment horizontal="center" vertical="center" wrapText="1"/>
      <protection/>
    </xf>
    <xf numFmtId="0" fontId="23" fillId="0" borderId="27" xfId="40" applyFont="1" applyBorder="1" applyAlignment="1">
      <alignment horizontal="center" vertical="center" wrapText="1"/>
      <protection/>
    </xf>
    <xf numFmtId="0" fontId="16" fillId="0" borderId="29" xfId="40" applyFont="1" applyBorder="1" applyAlignment="1">
      <alignment horizontal="center" vertical="center" wrapText="1"/>
      <protection/>
    </xf>
    <xf numFmtId="0" fontId="16" fillId="0" borderId="45" xfId="40" applyFont="1" applyBorder="1" applyAlignment="1">
      <alignment horizontal="center" vertical="center" wrapText="1"/>
      <protection/>
    </xf>
    <xf numFmtId="0" fontId="23" fillId="0" borderId="45" xfId="40" applyFont="1" applyBorder="1" applyAlignment="1">
      <alignment horizontal="center" vertical="center" wrapText="1"/>
      <protection/>
    </xf>
    <xf numFmtId="0" fontId="23" fillId="0" borderId="53" xfId="40" applyFont="1" applyBorder="1" applyAlignment="1">
      <alignment horizontal="center" vertical="center" wrapText="1"/>
      <protection/>
    </xf>
    <xf numFmtId="0" fontId="16" fillId="0" borderId="54" xfId="40" applyFont="1" applyBorder="1" applyAlignment="1">
      <alignment horizontal="center" vertical="center" wrapText="1"/>
      <protection/>
    </xf>
    <xf numFmtId="0" fontId="20" fillId="32" borderId="40" xfId="40" applyFont="1" applyFill="1" applyBorder="1" applyAlignment="1">
      <alignment horizontal="center" vertical="center" textRotation="255" wrapText="1"/>
      <protection/>
    </xf>
    <xf numFmtId="0" fontId="23" fillId="32" borderId="40" xfId="40" applyFont="1" applyFill="1" applyBorder="1" applyAlignment="1">
      <alignment horizontal="center" vertical="center" textRotation="255" wrapText="1"/>
      <protection/>
    </xf>
    <xf numFmtId="0" fontId="23" fillId="32" borderId="55" xfId="40" applyFont="1" applyFill="1" applyBorder="1" applyAlignment="1">
      <alignment horizontal="center" vertical="center" textRotation="255" wrapText="1"/>
      <protection/>
    </xf>
    <xf numFmtId="0" fontId="23" fillId="32" borderId="56" xfId="40" applyFont="1" applyFill="1" applyBorder="1" applyAlignment="1">
      <alignment horizontal="left" vertical="center" wrapText="1"/>
      <protection/>
    </xf>
    <xf numFmtId="0" fontId="23" fillId="0" borderId="57" xfId="40" applyFont="1" applyBorder="1" applyAlignment="1">
      <alignment horizontal="center" wrapText="1"/>
      <protection/>
    </xf>
    <xf numFmtId="0" fontId="23" fillId="0" borderId="58" xfId="40" applyFont="1" applyBorder="1" applyAlignment="1">
      <alignment horizontal="center" wrapText="1"/>
      <protection/>
    </xf>
    <xf numFmtId="0" fontId="16" fillId="32" borderId="29" xfId="40" applyFont="1" applyFill="1" applyBorder="1" applyAlignment="1">
      <alignment horizontal="center" vertical="center" wrapText="1"/>
      <protection/>
    </xf>
    <xf numFmtId="0" fontId="23" fillId="32" borderId="13" xfId="40" applyFont="1" applyFill="1" applyBorder="1" applyAlignment="1">
      <alignment horizontal="center" vertical="center" wrapText="1"/>
      <protection/>
    </xf>
    <xf numFmtId="0" fontId="16" fillId="0" borderId="59" xfId="40" applyFont="1" applyBorder="1" applyAlignment="1">
      <alignment horizontal="left"/>
      <protection/>
    </xf>
    <xf numFmtId="0" fontId="23" fillId="0" borderId="60" xfId="40" applyFont="1" applyBorder="1" applyAlignment="1">
      <alignment horizontal="left"/>
      <protection/>
    </xf>
    <xf numFmtId="0" fontId="23" fillId="0" borderId="31" xfId="40" applyFont="1" applyBorder="1" applyAlignment="1">
      <alignment horizontal="left"/>
      <protection/>
    </xf>
    <xf numFmtId="0" fontId="23" fillId="32" borderId="27" xfId="40" applyFont="1" applyFill="1" applyBorder="1" applyAlignment="1">
      <alignment vertical="center" wrapText="1"/>
      <protection/>
    </xf>
    <xf numFmtId="0" fontId="23" fillId="0" borderId="54" xfId="40" applyFont="1" applyBorder="1" applyAlignment="1">
      <alignment horizontal="center" vertical="center" wrapText="1"/>
      <protection/>
    </xf>
    <xf numFmtId="0" fontId="16" fillId="32" borderId="61" xfId="40" applyFont="1" applyFill="1" applyBorder="1" applyAlignment="1">
      <alignment horizontal="center" vertical="center" wrapText="1"/>
      <protection/>
    </xf>
    <xf numFmtId="0" fontId="23" fillId="32" borderId="62" xfId="40" applyFont="1" applyFill="1" applyBorder="1" applyAlignment="1">
      <alignment horizontal="center" vertical="center" wrapText="1"/>
      <protection/>
    </xf>
    <xf numFmtId="0" fontId="23" fillId="32" borderId="63" xfId="40" applyFont="1" applyFill="1" applyBorder="1" applyAlignment="1">
      <alignment horizontal="center" vertical="center" wrapText="1"/>
      <protection/>
    </xf>
    <xf numFmtId="0" fontId="23" fillId="32" borderId="39" xfId="40" applyFont="1" applyFill="1" applyBorder="1" applyAlignment="1">
      <alignment horizontal="center" vertical="center" wrapText="1"/>
      <protection/>
    </xf>
    <xf numFmtId="0" fontId="23" fillId="32" borderId="22" xfId="40" applyFont="1" applyFill="1" applyBorder="1" applyAlignment="1">
      <alignment horizontal="center" vertical="center" wrapText="1"/>
      <protection/>
    </xf>
    <xf numFmtId="0" fontId="23" fillId="32" borderId="24" xfId="40" applyFont="1" applyFill="1" applyBorder="1" applyAlignment="1">
      <alignment horizontal="center" vertical="center" wrapText="1"/>
      <protection/>
    </xf>
    <xf numFmtId="0" fontId="16" fillId="32" borderId="64" xfId="40" applyFont="1" applyFill="1" applyBorder="1" applyAlignment="1">
      <alignment horizontal="center"/>
      <protection/>
    </xf>
    <xf numFmtId="0" fontId="23" fillId="32" borderId="29" xfId="40" applyFont="1" applyFill="1" applyBorder="1" applyAlignment="1">
      <alignment horizontal="center"/>
      <protection/>
    </xf>
    <xf numFmtId="0" fontId="16" fillId="32" borderId="64" xfId="40" applyFont="1" applyFill="1" applyBorder="1" applyAlignment="1">
      <alignment horizontal="center" vertical="center" textRotation="255" wrapText="1"/>
      <protection/>
    </xf>
    <xf numFmtId="0" fontId="103" fillId="32" borderId="26" xfId="0" applyFont="1" applyFill="1" applyBorder="1" applyAlignment="1">
      <alignment horizontal="left" vertical="center" wrapText="1"/>
    </xf>
    <xf numFmtId="0" fontId="103" fillId="32" borderId="15" xfId="0" applyFont="1" applyFill="1" applyBorder="1" applyAlignment="1">
      <alignment horizontal="left" vertical="center" wrapText="1"/>
    </xf>
    <xf numFmtId="0" fontId="103" fillId="32" borderId="32" xfId="0" applyFont="1" applyFill="1" applyBorder="1" applyAlignment="1">
      <alignment horizontal="left" vertical="center" wrapText="1"/>
    </xf>
    <xf numFmtId="0" fontId="27" fillId="32" borderId="26" xfId="0" applyFont="1" applyFill="1" applyBorder="1" applyAlignment="1">
      <alignment horizontal="left" vertical="top" wrapText="1"/>
    </xf>
    <xf numFmtId="0" fontId="27" fillId="32" borderId="15" xfId="0" applyFont="1" applyFill="1" applyBorder="1" applyAlignment="1">
      <alignment horizontal="left" vertical="top" wrapText="1"/>
    </xf>
    <xf numFmtId="0" fontId="27" fillId="32" borderId="32" xfId="0" applyFont="1" applyFill="1" applyBorder="1" applyAlignment="1">
      <alignment horizontal="left" vertical="top" wrapText="1"/>
    </xf>
    <xf numFmtId="0" fontId="16" fillId="0" borderId="59" xfId="0" applyFont="1" applyBorder="1" applyAlignment="1">
      <alignment horizontal="left"/>
    </xf>
    <xf numFmtId="0" fontId="23" fillId="0" borderId="60" xfId="0" applyFont="1" applyBorder="1" applyAlignment="1">
      <alignment horizontal="left"/>
    </xf>
    <xf numFmtId="0" fontId="23" fillId="0" borderId="31" xfId="0" applyFont="1" applyBorder="1" applyAlignment="1">
      <alignment horizontal="left"/>
    </xf>
    <xf numFmtId="0" fontId="23" fillId="0" borderId="46" xfId="0" applyFont="1" applyBorder="1" applyAlignment="1">
      <alignment horizontal="left" vertical="top"/>
    </xf>
    <xf numFmtId="0" fontId="23" fillId="0" borderId="18" xfId="0" applyFont="1" applyBorder="1" applyAlignment="1">
      <alignment horizontal="left" vertical="top"/>
    </xf>
    <xf numFmtId="0" fontId="23" fillId="0" borderId="47" xfId="0" applyFont="1" applyBorder="1" applyAlignment="1">
      <alignment horizontal="left" vertical="top"/>
    </xf>
    <xf numFmtId="0" fontId="23" fillId="0" borderId="48" xfId="0" applyFont="1" applyBorder="1" applyAlignment="1">
      <alignment horizontal="left" vertical="top"/>
    </xf>
    <xf numFmtId="0" fontId="23" fillId="0" borderId="0" xfId="0" applyFont="1" applyBorder="1" applyAlignment="1">
      <alignment horizontal="left" vertical="top"/>
    </xf>
    <xf numFmtId="0" fontId="23" fillId="0" borderId="44" xfId="0" applyFont="1" applyBorder="1" applyAlignment="1">
      <alignment horizontal="left" vertical="top"/>
    </xf>
    <xf numFmtId="0" fontId="23" fillId="0" borderId="49" xfId="0" applyFont="1" applyBorder="1" applyAlignment="1">
      <alignment horizontal="left" vertical="top"/>
    </xf>
    <xf numFmtId="0" fontId="23" fillId="0" borderId="50" xfId="0" applyFont="1" applyBorder="1" applyAlignment="1">
      <alignment horizontal="left" vertical="top"/>
    </xf>
    <xf numFmtId="0" fontId="23" fillId="0" borderId="51" xfId="0" applyFont="1" applyBorder="1" applyAlignment="1">
      <alignment horizontal="left" vertical="top"/>
    </xf>
    <xf numFmtId="0" fontId="5" fillId="32" borderId="0" xfId="0" applyFont="1" applyFill="1" applyAlignment="1">
      <alignment horizontal="left" vertical="top" wrapText="1"/>
    </xf>
    <xf numFmtId="0" fontId="29" fillId="32" borderId="0" xfId="0" applyFont="1" applyFill="1" applyAlignment="1">
      <alignment horizontal="left" vertical="top" wrapText="1"/>
    </xf>
    <xf numFmtId="0" fontId="13" fillId="32" borderId="0" xfId="0" applyFont="1" applyFill="1" applyAlignment="1">
      <alignment horizontal="center" vertical="top" wrapText="1"/>
    </xf>
    <xf numFmtId="0" fontId="27" fillId="32" borderId="0" xfId="0" applyFont="1" applyFill="1" applyAlignment="1">
      <alignment horizontal="center" vertical="top" wrapText="1"/>
    </xf>
    <xf numFmtId="0" fontId="21" fillId="32" borderId="13" xfId="0" applyFont="1" applyFill="1" applyBorder="1" applyAlignment="1">
      <alignment horizontal="center" vertical="center"/>
    </xf>
    <xf numFmtId="0" fontId="25" fillId="32" borderId="13" xfId="0" applyFont="1" applyFill="1" applyBorder="1" applyAlignment="1">
      <alignment horizontal="center" vertical="center"/>
    </xf>
    <xf numFmtId="0" fontId="105" fillId="22" borderId="65" xfId="54" applyFont="1" applyBorder="1" applyAlignment="1" applyProtection="1">
      <alignment horizontal="center" vertical="center"/>
      <protection locked="0"/>
    </xf>
    <xf numFmtId="0" fontId="105" fillId="22" borderId="66" xfId="54" applyFont="1" applyBorder="1" applyAlignment="1" applyProtection="1">
      <alignment horizontal="center" vertical="center"/>
      <protection locked="0"/>
    </xf>
    <xf numFmtId="212" fontId="105" fillId="22" borderId="4" xfId="54" applyNumberFormat="1" applyFont="1" applyAlignment="1" applyProtection="1">
      <alignment horizontal="center" vertical="center"/>
      <protection locked="0"/>
    </xf>
    <xf numFmtId="0" fontId="105" fillId="22" borderId="4" xfId="54" applyFont="1" applyAlignment="1" applyProtection="1">
      <alignment horizontal="center" vertical="center"/>
      <protection locked="0"/>
    </xf>
    <xf numFmtId="212" fontId="105" fillId="22" borderId="4" xfId="54" applyNumberFormat="1" applyFont="1" applyAlignment="1" applyProtection="1">
      <alignment horizontal="center"/>
      <protection locked="0"/>
    </xf>
    <xf numFmtId="0" fontId="105" fillId="22" borderId="4" xfId="54" applyFont="1" applyAlignment="1" applyProtection="1">
      <alignment horizontal="center"/>
      <protection locked="0"/>
    </xf>
    <xf numFmtId="0" fontId="0" fillId="32" borderId="26" xfId="0" applyFont="1" applyFill="1" applyBorder="1" applyAlignment="1" applyProtection="1">
      <alignment horizontal="center" vertical="center"/>
      <protection locked="0"/>
    </xf>
    <xf numFmtId="0" fontId="0" fillId="32" borderId="32" xfId="0" applyFont="1" applyFill="1" applyBorder="1" applyAlignment="1" applyProtection="1">
      <alignment horizontal="center" vertical="center"/>
      <protection locked="0"/>
    </xf>
    <xf numFmtId="0" fontId="0" fillId="22" borderId="67" xfId="54" applyFont="1" applyBorder="1" applyAlignment="1" applyProtection="1">
      <alignment horizontal="center" vertical="center"/>
      <protection locked="0"/>
    </xf>
    <xf numFmtId="0" fontId="0" fillId="22" borderId="68" xfId="54" applyFont="1"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2" xfId="0" applyBorder="1" applyAlignment="1" applyProtection="1">
      <alignment horizontal="center"/>
      <protection locked="0"/>
    </xf>
    <xf numFmtId="0" fontId="0" fillId="32" borderId="15" xfId="0" applyFont="1" applyFill="1" applyBorder="1" applyAlignment="1" applyProtection="1">
      <alignment horizontal="center" vertical="center"/>
      <protection locked="0"/>
    </xf>
    <xf numFmtId="212" fontId="0" fillId="32" borderId="26" xfId="42" applyNumberFormat="1" applyFont="1" applyFill="1" applyBorder="1" applyAlignment="1" applyProtection="1">
      <alignment horizontal="center"/>
      <protection locked="0"/>
    </xf>
    <xf numFmtId="212" fontId="0" fillId="32" borderId="15" xfId="42" applyNumberFormat="1" applyFont="1" applyFill="1" applyBorder="1" applyAlignment="1" applyProtection="1">
      <alignment horizontal="center"/>
      <protection locked="0"/>
    </xf>
    <xf numFmtId="212" fontId="0" fillId="32" borderId="32" xfId="42" applyNumberFormat="1" applyFont="1" applyFill="1" applyBorder="1" applyAlignment="1" applyProtection="1">
      <alignment horizontal="center"/>
      <protection locked="0"/>
    </xf>
    <xf numFmtId="212" fontId="0" fillId="32" borderId="26" xfId="42" applyNumberFormat="1" applyFont="1" applyFill="1" applyBorder="1" applyAlignment="1" applyProtection="1">
      <alignment horizontal="center" vertical="center"/>
      <protection locked="0"/>
    </xf>
    <xf numFmtId="212" fontId="0" fillId="32" borderId="15" xfId="42" applyNumberFormat="1" applyFont="1" applyFill="1" applyBorder="1" applyAlignment="1" applyProtection="1">
      <alignment horizontal="center" vertical="center"/>
      <protection locked="0"/>
    </xf>
    <xf numFmtId="212" fontId="0" fillId="32" borderId="32" xfId="42" applyNumberFormat="1" applyFont="1" applyFill="1" applyBorder="1" applyAlignment="1" applyProtection="1">
      <alignment horizontal="center" vertical="center"/>
      <protection locked="0"/>
    </xf>
    <xf numFmtId="214" fontId="108" fillId="4" borderId="0" xfId="40" applyNumberFormat="1" applyFont="1" applyFill="1" applyBorder="1" applyAlignment="1" applyProtection="1">
      <alignment horizontal="center" vertical="center"/>
      <protection/>
    </xf>
    <xf numFmtId="0" fontId="16" fillId="0" borderId="17" xfId="40" applyFont="1" applyBorder="1" applyAlignment="1" applyProtection="1">
      <alignment horizontal="left" vertical="top" wrapText="1"/>
      <protection/>
    </xf>
    <xf numFmtId="0" fontId="16" fillId="0" borderId="18" xfId="40" applyFont="1" applyBorder="1" applyAlignment="1" applyProtection="1">
      <alignment horizontal="left" vertical="top"/>
      <protection/>
    </xf>
    <xf numFmtId="0" fontId="16" fillId="0" borderId="19" xfId="40" applyFont="1" applyBorder="1" applyAlignment="1" applyProtection="1">
      <alignment horizontal="left" vertical="top"/>
      <protection/>
    </xf>
    <xf numFmtId="0" fontId="16" fillId="0" borderId="20" xfId="40" applyFont="1" applyBorder="1" applyAlignment="1" applyProtection="1">
      <alignment horizontal="left" vertical="top"/>
      <protection/>
    </xf>
    <xf numFmtId="0" fontId="16" fillId="0" borderId="0" xfId="40" applyFont="1" applyBorder="1" applyAlignment="1" applyProtection="1">
      <alignment horizontal="left" vertical="top"/>
      <protection/>
    </xf>
    <xf numFmtId="0" fontId="16" fillId="0" borderId="21" xfId="40" applyFont="1" applyBorder="1" applyAlignment="1" applyProtection="1">
      <alignment horizontal="left" vertical="top"/>
      <protection/>
    </xf>
    <xf numFmtId="0" fontId="16" fillId="0" borderId="23" xfId="40" applyFont="1" applyBorder="1" applyAlignment="1" applyProtection="1">
      <alignment horizontal="left" vertical="top"/>
      <protection/>
    </xf>
    <xf numFmtId="0" fontId="16" fillId="0" borderId="22" xfId="40" applyFont="1" applyBorder="1" applyAlignment="1" applyProtection="1">
      <alignment horizontal="left" vertical="top"/>
      <protection/>
    </xf>
    <xf numFmtId="0" fontId="16" fillId="0" borderId="24" xfId="40" applyFont="1" applyBorder="1" applyAlignment="1" applyProtection="1">
      <alignment horizontal="left" vertical="top"/>
      <protection/>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32" borderId="26" xfId="0" applyFont="1" applyFill="1" applyBorder="1" applyAlignment="1" applyProtection="1">
      <alignment horizontal="center"/>
      <protection locked="0"/>
    </xf>
    <xf numFmtId="0" fontId="16" fillId="32" borderId="15" xfId="0" applyFont="1" applyFill="1" applyBorder="1" applyAlignment="1" applyProtection="1">
      <alignment horizontal="center"/>
      <protection locked="0"/>
    </xf>
    <xf numFmtId="0" fontId="16" fillId="32" borderId="32" xfId="0" applyFont="1" applyFill="1" applyBorder="1" applyAlignment="1" applyProtection="1">
      <alignment horizontal="center"/>
      <protection locked="0"/>
    </xf>
    <xf numFmtId="0" fontId="4" fillId="0" borderId="0" xfId="40" applyFont="1" applyFill="1" applyBorder="1" applyAlignment="1" applyProtection="1">
      <alignment horizontal="right" vertical="center"/>
      <protection/>
    </xf>
    <xf numFmtId="194" fontId="4" fillId="0" borderId="0" xfId="40" applyNumberFormat="1" applyFont="1" applyFill="1" applyBorder="1" applyAlignment="1" applyProtection="1" quotePrefix="1">
      <alignment horizontal="center" vertical="center"/>
      <protection/>
    </xf>
    <xf numFmtId="0" fontId="53" fillId="0" borderId="22" xfId="40" applyFont="1" applyFill="1" applyBorder="1" applyAlignment="1" applyProtection="1">
      <alignment horizontal="center"/>
      <protection/>
    </xf>
    <xf numFmtId="0" fontId="53" fillId="0" borderId="18" xfId="40" applyFont="1" applyFill="1" applyBorder="1" applyAlignment="1" applyProtection="1">
      <alignment horizontal="center"/>
      <protection/>
    </xf>
    <xf numFmtId="212" fontId="43" fillId="4" borderId="18" xfId="40" applyNumberFormat="1" applyFont="1" applyFill="1" applyBorder="1" applyAlignment="1" applyProtection="1">
      <alignment horizontal="center" vertical="center"/>
      <protection/>
    </xf>
    <xf numFmtId="212" fontId="43" fillId="4" borderId="22" xfId="40" applyNumberFormat="1" applyFont="1" applyFill="1" applyBorder="1" applyAlignment="1" applyProtection="1">
      <alignment horizontal="center"/>
      <protection/>
    </xf>
    <xf numFmtId="2" fontId="108" fillId="4" borderId="0" xfId="40" applyNumberFormat="1" applyFont="1" applyFill="1" applyBorder="1" applyAlignment="1" applyProtection="1">
      <alignment horizontal="center" vertical="center"/>
      <protection/>
    </xf>
    <xf numFmtId="194" fontId="108" fillId="4" borderId="22" xfId="40" applyNumberFormat="1" applyFont="1" applyFill="1" applyBorder="1" applyAlignment="1" applyProtection="1">
      <alignment horizontal="center" vertical="center"/>
      <protection/>
    </xf>
    <xf numFmtId="212" fontId="43" fillId="4" borderId="18" xfId="40" applyNumberFormat="1" applyFont="1" applyFill="1" applyBorder="1" applyAlignment="1" applyProtection="1">
      <alignment horizontal="center"/>
      <protection/>
    </xf>
    <xf numFmtId="0" fontId="16" fillId="32" borderId="13" xfId="0" applyFont="1" applyFill="1" applyBorder="1" applyAlignment="1" applyProtection="1">
      <alignment horizontal="center"/>
      <protection locked="0"/>
    </xf>
    <xf numFmtId="0" fontId="16" fillId="32" borderId="33" xfId="0" applyFont="1" applyFill="1" applyBorder="1" applyAlignment="1" applyProtection="1">
      <alignment horizontal="center" vertical="center"/>
      <protection locked="0"/>
    </xf>
    <xf numFmtId="0" fontId="16" fillId="32" borderId="35" xfId="0" applyFont="1" applyFill="1" applyBorder="1" applyAlignment="1" applyProtection="1">
      <alignment horizontal="center" vertical="center"/>
      <protection locked="0"/>
    </xf>
    <xf numFmtId="0" fontId="16" fillId="32" borderId="17" xfId="0" applyFont="1" applyFill="1" applyBorder="1" applyAlignment="1" applyProtection="1">
      <alignment horizontal="center" vertical="center"/>
      <protection locked="0"/>
    </xf>
    <xf numFmtId="0" fontId="16" fillId="32" borderId="19" xfId="0" applyFont="1" applyFill="1" applyBorder="1" applyAlignment="1" applyProtection="1">
      <alignment horizontal="center" vertical="center"/>
      <protection locked="0"/>
    </xf>
    <xf numFmtId="0" fontId="16" fillId="32" borderId="23" xfId="0" applyFont="1" applyFill="1" applyBorder="1" applyAlignment="1" applyProtection="1">
      <alignment horizontal="center" vertical="center"/>
      <protection locked="0"/>
    </xf>
    <xf numFmtId="0" fontId="16" fillId="32" borderId="24" xfId="0" applyFont="1" applyFill="1" applyBorder="1" applyAlignment="1" applyProtection="1">
      <alignment horizontal="center" vertical="center"/>
      <protection locked="0"/>
    </xf>
    <xf numFmtId="0" fontId="105" fillId="22" borderId="69" xfId="54" applyFont="1" applyBorder="1" applyAlignment="1" applyProtection="1">
      <alignment horizontal="center" vertical="center"/>
      <protection locked="0"/>
    </xf>
    <xf numFmtId="0" fontId="105" fillId="22" borderId="70" xfId="54" applyFont="1" applyBorder="1" applyAlignment="1" applyProtection="1">
      <alignment horizontal="center" vertical="center"/>
      <protection locked="0"/>
    </xf>
    <xf numFmtId="0" fontId="0" fillId="22" borderId="4" xfId="54" applyFont="1" applyAlignment="1" applyProtection="1">
      <alignment horizontal="center"/>
      <protection locked="0"/>
    </xf>
    <xf numFmtId="212" fontId="0" fillId="22" borderId="4" xfId="54" applyNumberFormat="1" applyFont="1" applyAlignment="1" applyProtection="1">
      <alignment horizontal="center"/>
      <protection locked="0"/>
    </xf>
    <xf numFmtId="0" fontId="0" fillId="22" borderId="4" xfId="54" applyFont="1" applyAlignment="1" applyProtection="1">
      <alignment horizontal="center" vertical="center"/>
      <protection locked="0"/>
    </xf>
    <xf numFmtId="212" fontId="0" fillId="22" borderId="4" xfId="54" applyNumberFormat="1" applyFont="1" applyAlignment="1" applyProtection="1">
      <alignment horizontal="center" vertical="center"/>
      <protection locked="0"/>
    </xf>
    <xf numFmtId="0" fontId="33" fillId="32" borderId="13" xfId="40" applyFont="1" applyFill="1" applyBorder="1" applyAlignment="1" applyProtection="1">
      <alignment horizontal="center"/>
      <protection/>
    </xf>
    <xf numFmtId="194" fontId="106" fillId="32" borderId="26" xfId="40" applyNumberFormat="1" applyFont="1" applyFill="1" applyBorder="1" applyAlignment="1" applyProtection="1">
      <alignment horizontal="right"/>
      <protection/>
    </xf>
    <xf numFmtId="194" fontId="106" fillId="32" borderId="15" xfId="40" applyNumberFormat="1" applyFont="1" applyFill="1" applyBorder="1" applyAlignment="1" applyProtection="1">
      <alignment horizontal="right"/>
      <protection/>
    </xf>
    <xf numFmtId="194" fontId="106" fillId="32" borderId="32" xfId="40" applyNumberFormat="1" applyFont="1" applyFill="1" applyBorder="1" applyAlignment="1" applyProtection="1">
      <alignment horizontal="right"/>
      <protection/>
    </xf>
    <xf numFmtId="212" fontId="105" fillId="32" borderId="13" xfId="42" applyNumberFormat="1" applyFont="1" applyFill="1" applyBorder="1" applyAlignment="1" applyProtection="1">
      <alignment horizontal="right"/>
      <protection/>
    </xf>
    <xf numFmtId="0" fontId="33" fillId="32" borderId="13" xfId="40" applyFont="1" applyFill="1" applyBorder="1" applyAlignment="1" applyProtection="1">
      <alignment horizontal="right"/>
      <protection/>
    </xf>
    <xf numFmtId="212" fontId="105" fillId="32" borderId="26" xfId="42" applyNumberFormat="1" applyFont="1" applyFill="1" applyBorder="1" applyAlignment="1" applyProtection="1">
      <alignment horizontal="right"/>
      <protection/>
    </xf>
    <xf numFmtId="212" fontId="105" fillId="32" borderId="15" xfId="42" applyNumberFormat="1" applyFont="1" applyFill="1" applyBorder="1" applyAlignment="1" applyProtection="1">
      <alignment horizontal="right"/>
      <protection/>
    </xf>
    <xf numFmtId="212" fontId="105" fillId="32" borderId="32" xfId="42" applyNumberFormat="1" applyFont="1" applyFill="1" applyBorder="1" applyAlignment="1" applyProtection="1">
      <alignment horizontal="right"/>
      <protection/>
    </xf>
    <xf numFmtId="194" fontId="105" fillId="32" borderId="26" xfId="40" applyNumberFormat="1" applyFont="1" applyFill="1" applyBorder="1" applyAlignment="1" applyProtection="1">
      <alignment horizontal="right"/>
      <protection/>
    </xf>
    <xf numFmtId="194" fontId="105" fillId="32" borderId="15" xfId="40" applyNumberFormat="1" applyFont="1" applyFill="1" applyBorder="1" applyAlignment="1" applyProtection="1">
      <alignment horizontal="right"/>
      <protection/>
    </xf>
    <xf numFmtId="194" fontId="105" fillId="32" borderId="32" xfId="40" applyNumberFormat="1" applyFont="1" applyFill="1" applyBorder="1" applyAlignment="1" applyProtection="1">
      <alignment horizontal="right"/>
      <protection/>
    </xf>
    <xf numFmtId="0" fontId="106" fillId="32" borderId="13" xfId="40" applyFont="1" applyFill="1" applyBorder="1" applyAlignment="1" applyProtection="1">
      <alignment horizontal="center"/>
      <protection/>
    </xf>
    <xf numFmtId="0" fontId="105" fillId="32" borderId="26" xfId="40" applyFont="1" applyFill="1" applyBorder="1" applyAlignment="1" applyProtection="1">
      <alignment horizontal="center"/>
      <protection/>
    </xf>
    <xf numFmtId="0" fontId="105" fillId="32" borderId="32" xfId="40" applyFont="1" applyFill="1" applyBorder="1" applyAlignment="1" applyProtection="1">
      <alignment horizontal="center"/>
      <protection/>
    </xf>
    <xf numFmtId="0" fontId="105" fillId="32" borderId="13" xfId="40" applyFont="1" applyFill="1" applyBorder="1" applyAlignment="1" applyProtection="1">
      <alignment horizontal="center"/>
      <protection/>
    </xf>
    <xf numFmtId="0" fontId="33" fillId="32" borderId="26" xfId="40" applyFont="1" applyFill="1" applyBorder="1" applyAlignment="1" applyProtection="1">
      <alignment horizontal="right"/>
      <protection/>
    </xf>
    <xf numFmtId="0" fontId="33" fillId="32" borderId="15" xfId="40" applyFont="1" applyFill="1" applyBorder="1" applyAlignment="1" applyProtection="1">
      <alignment horizontal="right"/>
      <protection/>
    </xf>
    <xf numFmtId="0" fontId="33" fillId="32" borderId="32" xfId="40" applyFont="1" applyFill="1" applyBorder="1" applyAlignment="1" applyProtection="1">
      <alignment horizontal="right"/>
      <protection/>
    </xf>
    <xf numFmtId="0" fontId="33" fillId="32" borderId="26" xfId="40" applyFont="1" applyFill="1" applyBorder="1" applyAlignment="1" applyProtection="1">
      <alignment horizontal="center"/>
      <protection/>
    </xf>
    <xf numFmtId="0" fontId="33" fillId="32" borderId="32" xfId="40" applyFont="1" applyFill="1" applyBorder="1" applyAlignment="1" applyProtection="1">
      <alignment horizontal="center"/>
      <protection/>
    </xf>
    <xf numFmtId="212" fontId="106" fillId="32" borderId="13" xfId="42" applyNumberFormat="1" applyFont="1" applyFill="1" applyBorder="1" applyAlignment="1" applyProtection="1">
      <alignment horizontal="right"/>
      <protection/>
    </xf>
    <xf numFmtId="0" fontId="33" fillId="0" borderId="26" xfId="40" applyFont="1" applyBorder="1" applyAlignment="1" applyProtection="1">
      <alignment horizontal="center"/>
      <protection/>
    </xf>
    <xf numFmtId="0" fontId="33" fillId="0" borderId="15" xfId="40" applyFont="1" applyBorder="1" applyAlignment="1" applyProtection="1">
      <alignment horizontal="center"/>
      <protection/>
    </xf>
    <xf numFmtId="0" fontId="33" fillId="0" borderId="32" xfId="40" applyFont="1" applyBorder="1" applyAlignment="1" applyProtection="1">
      <alignment horizontal="center"/>
      <protection/>
    </xf>
    <xf numFmtId="0" fontId="23" fillId="32" borderId="26" xfId="40" applyFont="1" applyFill="1" applyBorder="1" applyAlignment="1" applyProtection="1">
      <alignment horizontal="center"/>
      <protection/>
    </xf>
    <xf numFmtId="0" fontId="23" fillId="32" borderId="32" xfId="40" applyFont="1" applyFill="1" applyBorder="1" applyAlignment="1" applyProtection="1">
      <alignment horizontal="center"/>
      <protection/>
    </xf>
    <xf numFmtId="0" fontId="105" fillId="0" borderId="26" xfId="40" applyFont="1" applyBorder="1" applyAlignment="1" applyProtection="1">
      <alignment horizontal="left"/>
      <protection/>
    </xf>
    <xf numFmtId="0" fontId="105" fillId="0" borderId="15" xfId="40" applyFont="1" applyBorder="1" applyAlignment="1" applyProtection="1">
      <alignment horizontal="left"/>
      <protection/>
    </xf>
    <xf numFmtId="0" fontId="105" fillId="0" borderId="32" xfId="40" applyFont="1" applyBorder="1" applyAlignment="1" applyProtection="1">
      <alignment horizontal="left"/>
      <protection/>
    </xf>
    <xf numFmtId="0" fontId="16" fillId="32" borderId="13" xfId="40" applyFont="1" applyFill="1" applyBorder="1" applyAlignment="1" applyProtection="1">
      <alignment horizontal="center"/>
      <protection/>
    </xf>
    <xf numFmtId="194" fontId="4" fillId="0" borderId="0" xfId="40" applyNumberFormat="1" applyFont="1" applyFill="1" applyBorder="1" applyAlignment="1" applyProtection="1">
      <alignment horizontal="center" vertical="center"/>
      <protection/>
    </xf>
    <xf numFmtId="194" fontId="108" fillId="4" borderId="18" xfId="40" applyNumberFormat="1" applyFont="1" applyFill="1" applyBorder="1" applyAlignment="1" applyProtection="1">
      <alignment horizontal="center"/>
      <protection/>
    </xf>
    <xf numFmtId="0" fontId="16" fillId="0" borderId="17" xfId="40" applyFont="1" applyBorder="1" applyAlignment="1" applyProtection="1">
      <alignment horizontal="center" vertical="center"/>
      <protection/>
    </xf>
    <xf numFmtId="0" fontId="16" fillId="0" borderId="18" xfId="40" applyFont="1" applyBorder="1" applyAlignment="1" applyProtection="1">
      <alignment horizontal="center" vertical="center"/>
      <protection/>
    </xf>
    <xf numFmtId="0" fontId="16" fillId="0" borderId="19" xfId="40" applyFont="1" applyBorder="1" applyAlignment="1" applyProtection="1">
      <alignment horizontal="center" vertical="center"/>
      <protection/>
    </xf>
    <xf numFmtId="0" fontId="16" fillId="0" borderId="23" xfId="40" applyFont="1" applyBorder="1" applyAlignment="1" applyProtection="1">
      <alignment horizontal="center" vertical="center"/>
      <protection/>
    </xf>
    <xf numFmtId="0" fontId="16" fillId="0" borderId="22" xfId="40" applyFont="1" applyBorder="1" applyAlignment="1" applyProtection="1">
      <alignment horizontal="center" vertical="center"/>
      <protection/>
    </xf>
    <xf numFmtId="0" fontId="16" fillId="0" borderId="24" xfId="40" applyFont="1" applyBorder="1" applyAlignment="1" applyProtection="1">
      <alignment horizontal="center" vertical="center"/>
      <protection/>
    </xf>
    <xf numFmtId="11" fontId="108" fillId="4" borderId="0" xfId="40" applyNumberFormat="1" applyFont="1" applyFill="1" applyBorder="1" applyAlignment="1" applyProtection="1">
      <alignment horizontal="center" vertical="center"/>
      <protection/>
    </xf>
    <xf numFmtId="0" fontId="53" fillId="0" borderId="0" xfId="40" applyFont="1" applyFill="1" applyBorder="1" applyAlignment="1" applyProtection="1">
      <alignment horizontal="right" vertical="center"/>
      <protection/>
    </xf>
    <xf numFmtId="0" fontId="16" fillId="32" borderId="17" xfId="40" applyFont="1" applyFill="1" applyBorder="1" applyAlignment="1" applyProtection="1">
      <alignment horizontal="center" vertical="center"/>
      <protection/>
    </xf>
    <xf numFmtId="0" fontId="16" fillId="32" borderId="19" xfId="40" applyFont="1" applyFill="1" applyBorder="1" applyAlignment="1" applyProtection="1">
      <alignment horizontal="center" vertical="center"/>
      <protection/>
    </xf>
    <xf numFmtId="0" fontId="16" fillId="32" borderId="23" xfId="40" applyFont="1" applyFill="1" applyBorder="1" applyAlignment="1" applyProtection="1">
      <alignment horizontal="center" vertical="center"/>
      <protection/>
    </xf>
    <xf numFmtId="0" fontId="16" fillId="32" borderId="24" xfId="40" applyFont="1" applyFill="1" applyBorder="1" applyAlignment="1" applyProtection="1">
      <alignment horizontal="center" vertical="center"/>
      <protection/>
    </xf>
    <xf numFmtId="0" fontId="16" fillId="32" borderId="33" xfId="40" applyFont="1" applyFill="1" applyBorder="1" applyAlignment="1" applyProtection="1">
      <alignment horizontal="center" vertical="center"/>
      <protection/>
    </xf>
    <xf numFmtId="0" fontId="16" fillId="32" borderId="35" xfId="40" applyFont="1" applyFill="1" applyBorder="1" applyAlignment="1" applyProtection="1">
      <alignment horizontal="center" vertical="center"/>
      <protection/>
    </xf>
    <xf numFmtId="0" fontId="16" fillId="32" borderId="13" xfId="40" applyFont="1" applyFill="1" applyBorder="1" applyAlignment="1" applyProtection="1">
      <alignment horizontal="center" vertical="center"/>
      <protection/>
    </xf>
    <xf numFmtId="194" fontId="108" fillId="4" borderId="22" xfId="40" applyNumberFormat="1" applyFont="1" applyFill="1" applyBorder="1" applyAlignment="1" applyProtection="1">
      <alignment horizontal="center"/>
      <protection/>
    </xf>
    <xf numFmtId="212" fontId="108" fillId="4" borderId="22" xfId="40" applyNumberFormat="1" applyFont="1" applyFill="1" applyBorder="1" applyAlignment="1" applyProtection="1">
      <alignment horizontal="center" vertical="center"/>
      <protection/>
    </xf>
    <xf numFmtId="0" fontId="108" fillId="4" borderId="22" xfId="40" applyFont="1" applyFill="1" applyBorder="1" applyAlignment="1" applyProtection="1">
      <alignment horizontal="center" vertical="center"/>
      <protection/>
    </xf>
    <xf numFmtId="0" fontId="23" fillId="32" borderId="26" xfId="40" applyFont="1" applyFill="1" applyBorder="1" applyAlignment="1" applyProtection="1">
      <alignment horizontal="center" vertical="center"/>
      <protection/>
    </xf>
    <xf numFmtId="0" fontId="23" fillId="32" borderId="32" xfId="40" applyFont="1" applyFill="1" applyBorder="1" applyAlignment="1" applyProtection="1">
      <alignment horizontal="center" vertical="center"/>
      <protection/>
    </xf>
    <xf numFmtId="0" fontId="109" fillId="0" borderId="26" xfId="40" applyFont="1" applyBorder="1" applyAlignment="1" applyProtection="1">
      <alignment horizontal="left" vertical="center"/>
      <protection/>
    </xf>
    <xf numFmtId="0" fontId="107" fillId="0" borderId="15" xfId="40" applyFont="1" applyBorder="1" applyAlignment="1" applyProtection="1">
      <alignment horizontal="left" vertical="center"/>
      <protection/>
    </xf>
    <xf numFmtId="0" fontId="107" fillId="0" borderId="32" xfId="40" applyFont="1" applyBorder="1" applyAlignment="1" applyProtection="1">
      <alignment horizontal="left" vertical="center"/>
      <protection/>
    </xf>
    <xf numFmtId="0" fontId="107" fillId="0" borderId="13" xfId="40" applyFont="1" applyFill="1" applyBorder="1" applyAlignment="1" applyProtection="1">
      <alignment horizontal="right" vertical="center"/>
      <protection/>
    </xf>
    <xf numFmtId="212" fontId="107" fillId="32" borderId="13" xfId="42" applyNumberFormat="1" applyFont="1" applyFill="1" applyBorder="1" applyAlignment="1" applyProtection="1">
      <alignment horizontal="right" vertical="center"/>
      <protection/>
    </xf>
    <xf numFmtId="0" fontId="107" fillId="32" borderId="13" xfId="40" applyFont="1" applyFill="1" applyBorder="1" applyAlignment="1" applyProtection="1">
      <alignment horizontal="center" vertical="center"/>
      <protection/>
    </xf>
    <xf numFmtId="212" fontId="119" fillId="32" borderId="13" xfId="42" applyNumberFormat="1" applyFont="1" applyFill="1" applyBorder="1" applyAlignment="1" applyProtection="1">
      <alignment horizontal="right" vertical="center"/>
      <protection/>
    </xf>
    <xf numFmtId="0" fontId="23" fillId="0" borderId="26" xfId="40" applyFont="1" applyBorder="1" applyAlignment="1" applyProtection="1">
      <alignment horizontal="center"/>
      <protection/>
    </xf>
    <xf numFmtId="0" fontId="23" fillId="0" borderId="15" xfId="40" applyFont="1" applyBorder="1" applyAlignment="1" applyProtection="1">
      <alignment horizontal="center"/>
      <protection/>
    </xf>
    <xf numFmtId="0" fontId="23" fillId="0" borderId="32" xfId="40" applyFont="1" applyBorder="1" applyAlignment="1" applyProtection="1">
      <alignment horizontal="center"/>
      <protection/>
    </xf>
    <xf numFmtId="0" fontId="23" fillId="32" borderId="13" xfId="40" applyFont="1" applyFill="1" applyBorder="1" applyAlignment="1" applyProtection="1">
      <alignment horizontal="center"/>
      <protection/>
    </xf>
    <xf numFmtId="0" fontId="23" fillId="32" borderId="13" xfId="40" applyFont="1" applyFill="1" applyBorder="1" applyAlignment="1" applyProtection="1">
      <alignment horizontal="center" vertical="center"/>
      <protection/>
    </xf>
    <xf numFmtId="212" fontId="23" fillId="32" borderId="13" xfId="42" applyNumberFormat="1" applyFont="1" applyFill="1" applyBorder="1" applyAlignment="1" applyProtection="1">
      <alignment horizontal="center"/>
      <protection/>
    </xf>
    <xf numFmtId="0" fontId="107" fillId="32" borderId="13" xfId="40" applyFont="1" applyFill="1" applyBorder="1" applyAlignment="1" applyProtection="1">
      <alignment horizontal="right" vertical="center"/>
      <protection/>
    </xf>
    <xf numFmtId="194" fontId="43" fillId="4" borderId="18" xfId="40" applyNumberFormat="1" applyFont="1" applyFill="1" applyBorder="1" applyAlignment="1" applyProtection="1">
      <alignment horizontal="center"/>
      <protection/>
    </xf>
    <xf numFmtId="0" fontId="43" fillId="4" borderId="18" xfId="40" applyFont="1" applyFill="1" applyBorder="1" applyAlignment="1" applyProtection="1">
      <alignment horizontal="center"/>
      <protection/>
    </xf>
    <xf numFmtId="194" fontId="107" fillId="32" borderId="26" xfId="40" applyNumberFormat="1" applyFont="1" applyFill="1" applyBorder="1" applyAlignment="1" applyProtection="1">
      <alignment horizontal="right"/>
      <protection/>
    </xf>
    <xf numFmtId="194" fontId="107" fillId="32" borderId="15" xfId="40" applyNumberFormat="1" applyFont="1" applyFill="1" applyBorder="1" applyAlignment="1" applyProtection="1">
      <alignment horizontal="right"/>
      <protection/>
    </xf>
    <xf numFmtId="194" fontId="107" fillId="32" borderId="32" xfId="40" applyNumberFormat="1" applyFont="1" applyFill="1" applyBorder="1" applyAlignment="1" applyProtection="1">
      <alignment horizontal="right"/>
      <protection/>
    </xf>
    <xf numFmtId="0" fontId="16" fillId="32" borderId="26" xfId="40" applyFont="1" applyFill="1" applyBorder="1" applyAlignment="1" applyProtection="1">
      <alignment horizontal="center"/>
      <protection/>
    </xf>
    <xf numFmtId="0" fontId="16" fillId="32" borderId="15" xfId="40" applyFont="1" applyFill="1" applyBorder="1" applyAlignment="1" applyProtection="1">
      <alignment horizontal="center"/>
      <protection/>
    </xf>
    <xf numFmtId="0" fontId="16" fillId="32" borderId="32" xfId="40" applyFont="1" applyFill="1" applyBorder="1" applyAlignment="1" applyProtection="1">
      <alignment horizontal="center"/>
      <protection/>
    </xf>
    <xf numFmtId="0" fontId="23" fillId="32" borderId="15" xfId="40" applyFont="1" applyFill="1" applyBorder="1" applyAlignment="1" applyProtection="1">
      <alignment horizontal="center"/>
      <protection/>
    </xf>
    <xf numFmtId="0" fontId="107" fillId="32" borderId="32" xfId="40" applyFont="1" applyFill="1" applyBorder="1" applyAlignment="1" applyProtection="1">
      <alignment horizontal="center"/>
      <protection/>
    </xf>
    <xf numFmtId="0" fontId="109" fillId="0" borderId="26" xfId="40" applyFont="1" applyBorder="1" applyAlignment="1" applyProtection="1">
      <alignment horizontal="left"/>
      <protection/>
    </xf>
    <xf numFmtId="0" fontId="107" fillId="0" borderId="15" xfId="40" applyFont="1" applyBorder="1" applyAlignment="1" applyProtection="1">
      <alignment horizontal="left"/>
      <protection/>
    </xf>
    <xf numFmtId="0" fontId="107" fillId="0" borderId="32" xfId="40" applyFont="1" applyBorder="1" applyAlignment="1" applyProtection="1">
      <alignment horizontal="left"/>
      <protection/>
    </xf>
    <xf numFmtId="38" fontId="107" fillId="32" borderId="26" xfId="42" applyNumberFormat="1" applyFont="1" applyFill="1" applyBorder="1" applyAlignment="1" applyProtection="1">
      <alignment horizontal="right"/>
      <protection/>
    </xf>
    <xf numFmtId="38" fontId="107" fillId="32" borderId="15" xfId="42" applyNumberFormat="1" applyFont="1" applyFill="1" applyBorder="1" applyAlignment="1" applyProtection="1">
      <alignment horizontal="right"/>
      <protection/>
    </xf>
    <xf numFmtId="38" fontId="107" fillId="32" borderId="32" xfId="42" applyNumberFormat="1" applyFont="1" applyFill="1" applyBorder="1" applyAlignment="1" applyProtection="1">
      <alignment horizontal="right"/>
      <protection/>
    </xf>
    <xf numFmtId="0" fontId="0" fillId="32" borderId="26" xfId="40" applyFill="1" applyBorder="1" applyAlignment="1" applyProtection="1">
      <alignment horizontal="center"/>
      <protection/>
    </xf>
    <xf numFmtId="0" fontId="0" fillId="32" borderId="32" xfId="40" applyFill="1" applyBorder="1" applyAlignment="1" applyProtection="1">
      <alignment horizontal="center"/>
      <protection/>
    </xf>
    <xf numFmtId="0" fontId="33" fillId="32" borderId="15" xfId="40" applyFont="1" applyFill="1" applyBorder="1" applyAlignment="1" applyProtection="1">
      <alignment horizontal="center"/>
      <protection/>
    </xf>
    <xf numFmtId="43" fontId="33" fillId="32" borderId="26" xfId="42" applyFont="1" applyFill="1" applyBorder="1" applyAlignment="1" applyProtection="1">
      <alignment horizontal="center"/>
      <protection/>
    </xf>
    <xf numFmtId="43" fontId="33" fillId="32" borderId="32" xfId="42" applyFont="1" applyFill="1" applyBorder="1" applyAlignment="1" applyProtection="1">
      <alignment horizontal="center"/>
      <protection/>
    </xf>
    <xf numFmtId="43" fontId="33" fillId="32" borderId="15" xfId="42" applyFont="1" applyFill="1" applyBorder="1" applyAlignment="1" applyProtection="1">
      <alignment horizontal="center"/>
      <protection/>
    </xf>
    <xf numFmtId="0" fontId="49" fillId="0" borderId="26" xfId="40" applyFont="1" applyFill="1" applyBorder="1" applyAlignment="1" applyProtection="1">
      <alignment horizontal="right" vertical="center"/>
      <protection/>
    </xf>
    <xf numFmtId="0" fontId="49" fillId="0" borderId="15" xfId="40" applyFont="1" applyFill="1" applyBorder="1" applyAlignment="1" applyProtection="1">
      <alignment horizontal="right" vertical="center"/>
      <protection/>
    </xf>
    <xf numFmtId="0" fontId="49" fillId="0" borderId="32" xfId="40" applyFont="1" applyFill="1" applyBorder="1" applyAlignment="1" applyProtection="1">
      <alignment horizontal="right" vertical="center"/>
      <protection/>
    </xf>
    <xf numFmtId="0" fontId="0" fillId="32" borderId="26" xfId="40" applyFont="1" applyFill="1" applyBorder="1" applyAlignment="1" applyProtection="1">
      <alignment horizontal="center" vertical="center"/>
      <protection/>
    </xf>
    <xf numFmtId="0" fontId="0" fillId="32" borderId="32" xfId="40" applyFont="1" applyFill="1" applyBorder="1" applyAlignment="1" applyProtection="1">
      <alignment horizontal="center" vertical="center"/>
      <protection/>
    </xf>
    <xf numFmtId="212" fontId="0" fillId="32" borderId="26" xfId="42" applyNumberFormat="1" applyFont="1" applyFill="1" applyBorder="1" applyAlignment="1" applyProtection="1">
      <alignment horizontal="right"/>
      <protection/>
    </xf>
    <xf numFmtId="212" fontId="0" fillId="32" borderId="15" xfId="42" applyNumberFormat="1" applyFont="1" applyFill="1" applyBorder="1" applyAlignment="1" applyProtection="1">
      <alignment horizontal="right"/>
      <protection/>
    </xf>
    <xf numFmtId="212" fontId="0" fillId="32" borderId="32" xfId="42" applyNumberFormat="1" applyFont="1" applyFill="1" applyBorder="1" applyAlignment="1" applyProtection="1">
      <alignment horizontal="right"/>
      <protection/>
    </xf>
    <xf numFmtId="0" fontId="0" fillId="32" borderId="26" xfId="40" applyFont="1" applyFill="1" applyBorder="1" applyAlignment="1" applyProtection="1">
      <alignment horizontal="center"/>
      <protection/>
    </xf>
    <xf numFmtId="0" fontId="0" fillId="32" borderId="32" xfId="40" applyFont="1" applyFill="1" applyBorder="1" applyAlignment="1" applyProtection="1">
      <alignment horizontal="center"/>
      <protection/>
    </xf>
    <xf numFmtId="0" fontId="0" fillId="0" borderId="26" xfId="40" applyFont="1" applyFill="1" applyBorder="1" applyAlignment="1" applyProtection="1">
      <alignment horizontal="left" vertical="center" wrapText="1"/>
      <protection/>
    </xf>
    <xf numFmtId="0" fontId="0" fillId="0" borderId="32" xfId="40" applyFont="1" applyFill="1" applyBorder="1" applyAlignment="1" applyProtection="1">
      <alignment horizontal="left" vertical="center" wrapText="1"/>
      <protection/>
    </xf>
    <xf numFmtId="206" fontId="110" fillId="4" borderId="0" xfId="40" applyNumberFormat="1" applyFont="1" applyFill="1" applyBorder="1" applyAlignment="1" applyProtection="1">
      <alignment horizontal="center" vertical="center"/>
      <protection/>
    </xf>
    <xf numFmtId="194" fontId="3" fillId="0" borderId="0" xfId="40" applyNumberFormat="1" applyFont="1" applyFill="1" applyBorder="1" applyAlignment="1" applyProtection="1" quotePrefix="1">
      <alignment horizontal="center" vertical="center"/>
      <protection/>
    </xf>
    <xf numFmtId="194" fontId="3" fillId="0" borderId="0" xfId="40" applyNumberFormat="1" applyFont="1" applyFill="1" applyBorder="1" applyAlignment="1" applyProtection="1">
      <alignment horizontal="center" vertical="center"/>
      <protection/>
    </xf>
    <xf numFmtId="0" fontId="0" fillId="0" borderId="26" xfId="40" applyFont="1" applyFill="1" applyBorder="1" applyAlignment="1" applyProtection="1">
      <alignment horizontal="left" vertical="center" wrapText="1"/>
      <protection/>
    </xf>
    <xf numFmtId="0" fontId="0" fillId="0" borderId="15" xfId="40" applyFont="1" applyFill="1" applyBorder="1" applyAlignment="1" applyProtection="1">
      <alignment horizontal="left" vertical="center" wrapText="1"/>
      <protection/>
    </xf>
    <xf numFmtId="212" fontId="0" fillId="0" borderId="26" xfId="42" applyNumberFormat="1" applyFont="1" applyFill="1" applyBorder="1" applyAlignment="1" applyProtection="1">
      <alignment horizontal="center" vertical="center"/>
      <protection/>
    </xf>
    <xf numFmtId="212" fontId="0" fillId="0" borderId="15" xfId="42" applyNumberFormat="1" applyFont="1" applyFill="1" applyBorder="1" applyAlignment="1" applyProtection="1">
      <alignment horizontal="center" vertical="center"/>
      <protection/>
    </xf>
    <xf numFmtId="212" fontId="0" fillId="0" borderId="32" xfId="42" applyNumberFormat="1" applyFont="1" applyFill="1" applyBorder="1" applyAlignment="1" applyProtection="1">
      <alignment horizontal="center" vertical="center"/>
      <protection/>
    </xf>
    <xf numFmtId="0" fontId="42" fillId="0" borderId="26" xfId="40" applyFont="1" applyBorder="1" applyAlignment="1" applyProtection="1">
      <alignment horizontal="left"/>
      <protection/>
    </xf>
    <xf numFmtId="0" fontId="42" fillId="0" borderId="15" xfId="40" applyFont="1" applyBorder="1" applyAlignment="1" applyProtection="1">
      <alignment horizontal="left"/>
      <protection/>
    </xf>
    <xf numFmtId="0" fontId="42" fillId="0" borderId="32" xfId="40" applyFont="1" applyBorder="1" applyAlignment="1" applyProtection="1">
      <alignment horizontal="left"/>
      <protection/>
    </xf>
    <xf numFmtId="43" fontId="110" fillId="4" borderId="22" xfId="40" applyNumberFormat="1" applyFont="1" applyFill="1" applyBorder="1" applyAlignment="1" applyProtection="1">
      <alignment horizontal="center" vertical="center"/>
      <protection/>
    </xf>
    <xf numFmtId="0" fontId="110" fillId="4" borderId="22" xfId="40" applyFont="1" applyFill="1" applyBorder="1" applyAlignment="1" applyProtection="1">
      <alignment horizontal="center" vertical="center"/>
      <protection/>
    </xf>
    <xf numFmtId="194" fontId="110" fillId="4" borderId="18" xfId="40" applyNumberFormat="1" applyFont="1" applyFill="1" applyBorder="1" applyAlignment="1" applyProtection="1">
      <alignment horizontal="center"/>
      <protection/>
    </xf>
    <xf numFmtId="0" fontId="110" fillId="0" borderId="26" xfId="40" applyFont="1" applyBorder="1" applyAlignment="1" applyProtection="1">
      <alignment horizontal="left"/>
      <protection/>
    </xf>
    <xf numFmtId="0" fontId="110" fillId="0" borderId="15" xfId="40" applyFont="1" applyBorder="1" applyAlignment="1" applyProtection="1">
      <alignment horizontal="left"/>
      <protection/>
    </xf>
    <xf numFmtId="0" fontId="110" fillId="0" borderId="32" xfId="40" applyFont="1" applyBorder="1" applyAlignment="1" applyProtection="1">
      <alignment horizontal="left"/>
      <protection/>
    </xf>
    <xf numFmtId="0" fontId="109" fillId="32" borderId="26" xfId="40" applyFont="1" applyFill="1" applyBorder="1" applyAlignment="1" applyProtection="1">
      <alignment horizontal="left" vertical="center"/>
      <protection/>
    </xf>
    <xf numFmtId="0" fontId="109" fillId="32" borderId="32" xfId="40" applyFont="1" applyFill="1" applyBorder="1" applyAlignment="1" applyProtection="1">
      <alignment horizontal="left" vertical="center"/>
      <protection/>
    </xf>
    <xf numFmtId="4" fontId="107" fillId="32" borderId="26" xfId="40" applyNumberFormat="1" applyFont="1" applyFill="1" applyBorder="1" applyAlignment="1" applyProtection="1">
      <alignment horizontal="right"/>
      <protection/>
    </xf>
    <xf numFmtId="4" fontId="107" fillId="32" borderId="15" xfId="40" applyNumberFormat="1" applyFont="1" applyFill="1" applyBorder="1" applyAlignment="1" applyProtection="1">
      <alignment horizontal="right"/>
      <protection/>
    </xf>
    <xf numFmtId="4" fontId="107" fillId="32" borderId="32" xfId="40" applyNumberFormat="1" applyFont="1" applyFill="1" applyBorder="1" applyAlignment="1" applyProtection="1">
      <alignment horizontal="right"/>
      <protection/>
    </xf>
    <xf numFmtId="0" fontId="109" fillId="32" borderId="26" xfId="40" applyFont="1" applyFill="1" applyBorder="1" applyAlignment="1" applyProtection="1">
      <alignment horizontal="center"/>
      <protection/>
    </xf>
    <xf numFmtId="0" fontId="109" fillId="32" borderId="15" xfId="40" applyFont="1" applyFill="1" applyBorder="1" applyAlignment="1" applyProtection="1">
      <alignment horizontal="center"/>
      <protection/>
    </xf>
    <xf numFmtId="0" fontId="109" fillId="32" borderId="32" xfId="40" applyFont="1" applyFill="1" applyBorder="1" applyAlignment="1" applyProtection="1">
      <alignment horizontal="center"/>
      <protection/>
    </xf>
    <xf numFmtId="0" fontId="107" fillId="32" borderId="26" xfId="40" applyFont="1" applyFill="1" applyBorder="1" applyAlignment="1" applyProtection="1">
      <alignment horizontal="center"/>
      <protection/>
    </xf>
    <xf numFmtId="0" fontId="107" fillId="32" borderId="15" xfId="40" applyFont="1" applyFill="1" applyBorder="1" applyAlignment="1" applyProtection="1">
      <alignment horizontal="center"/>
      <protection/>
    </xf>
    <xf numFmtId="0" fontId="33" fillId="32" borderId="26" xfId="40" applyFont="1" applyFill="1" applyBorder="1" applyAlignment="1" applyProtection="1">
      <alignment horizontal="left"/>
      <protection/>
    </xf>
    <xf numFmtId="0" fontId="33" fillId="32" borderId="32" xfId="40" applyFont="1" applyFill="1" applyBorder="1" applyAlignment="1" applyProtection="1">
      <alignment horizontal="left"/>
      <protection/>
    </xf>
    <xf numFmtId="0" fontId="34" fillId="0" borderId="26" xfId="40" applyFont="1" applyBorder="1" applyAlignment="1" applyProtection="1">
      <alignment horizontal="left"/>
      <protection/>
    </xf>
    <xf numFmtId="0" fontId="34" fillId="0" borderId="15" xfId="40" applyFont="1" applyBorder="1" applyAlignment="1" applyProtection="1">
      <alignment horizontal="left"/>
      <protection/>
    </xf>
    <xf numFmtId="0" fontId="34" fillId="0" borderId="32" xfId="40" applyFont="1" applyBorder="1" applyAlignment="1" applyProtection="1">
      <alignment horizontal="left"/>
      <protection/>
    </xf>
    <xf numFmtId="0" fontId="33" fillId="32" borderId="13" xfId="40" applyFont="1" applyFill="1" applyBorder="1" applyAlignment="1" applyProtection="1">
      <alignment horizontal="left"/>
      <protection/>
    </xf>
    <xf numFmtId="0" fontId="47" fillId="0" borderId="26" xfId="40" applyFont="1" applyBorder="1" applyAlignment="1" applyProtection="1">
      <alignment horizontal="left"/>
      <protection/>
    </xf>
    <xf numFmtId="0" fontId="47" fillId="0" borderId="15" xfId="40" applyFont="1" applyBorder="1" applyAlignment="1" applyProtection="1">
      <alignment horizontal="left"/>
      <protection/>
    </xf>
    <xf numFmtId="0" fontId="47" fillId="0" borderId="32" xfId="40" applyFont="1" applyBorder="1" applyAlignment="1" applyProtection="1">
      <alignment horizontal="left"/>
      <protection/>
    </xf>
    <xf numFmtId="0" fontId="107" fillId="32" borderId="26" xfId="40" applyFont="1" applyFill="1" applyBorder="1" applyAlignment="1" applyProtection="1">
      <alignment horizontal="right"/>
      <protection/>
    </xf>
    <xf numFmtId="0" fontId="107" fillId="32" borderId="15" xfId="40" applyFont="1" applyFill="1" applyBorder="1" applyAlignment="1" applyProtection="1">
      <alignment horizontal="right"/>
      <protection/>
    </xf>
    <xf numFmtId="0" fontId="107" fillId="32" borderId="32" xfId="40" applyFont="1" applyFill="1" applyBorder="1" applyAlignment="1" applyProtection="1">
      <alignment horizontal="right"/>
      <protection/>
    </xf>
    <xf numFmtId="0" fontId="46" fillId="32" borderId="26" xfId="40" applyFont="1" applyFill="1" applyBorder="1" applyAlignment="1" applyProtection="1">
      <alignment horizontal="left"/>
      <protection/>
    </xf>
    <xf numFmtId="0" fontId="46" fillId="32" borderId="15" xfId="40" applyFont="1" applyFill="1" applyBorder="1" applyAlignment="1" applyProtection="1">
      <alignment horizontal="left"/>
      <protection/>
    </xf>
    <xf numFmtId="0" fontId="46" fillId="32" borderId="32" xfId="40" applyFont="1" applyFill="1" applyBorder="1" applyAlignment="1" applyProtection="1">
      <alignment horizontal="left"/>
      <protection/>
    </xf>
    <xf numFmtId="0" fontId="33" fillId="32" borderId="15" xfId="40" applyFont="1" applyFill="1" applyBorder="1" applyAlignment="1" applyProtection="1">
      <alignment horizontal="left"/>
      <protection/>
    </xf>
    <xf numFmtId="0" fontId="105" fillId="32" borderId="26" xfId="40" applyFont="1" applyFill="1" applyBorder="1" applyAlignment="1" applyProtection="1">
      <alignment horizontal="left" vertical="center"/>
      <protection/>
    </xf>
    <xf numFmtId="0" fontId="107" fillId="32" borderId="32" xfId="40" applyFont="1" applyFill="1" applyBorder="1" applyAlignment="1" applyProtection="1">
      <alignment horizontal="left" vertical="center"/>
      <protection/>
    </xf>
    <xf numFmtId="0" fontId="109" fillId="32" borderId="26" xfId="40" applyFont="1" applyFill="1" applyBorder="1" applyAlignment="1" applyProtection="1">
      <alignment horizontal="left"/>
      <protection/>
    </xf>
    <xf numFmtId="0" fontId="109" fillId="32" borderId="32" xfId="40" applyFont="1" applyFill="1" applyBorder="1" applyAlignment="1" applyProtection="1">
      <alignment horizontal="left"/>
      <protection/>
    </xf>
    <xf numFmtId="0" fontId="108" fillId="0" borderId="15" xfId="40" applyFont="1" applyBorder="1" applyAlignment="1" applyProtection="1">
      <alignment horizontal="left"/>
      <protection/>
    </xf>
    <xf numFmtId="0" fontId="108" fillId="0" borderId="32" xfId="40" applyFont="1" applyBorder="1" applyAlignment="1" applyProtection="1">
      <alignment horizontal="left"/>
      <protection/>
    </xf>
    <xf numFmtId="0" fontId="107" fillId="32" borderId="13" xfId="40" applyFont="1" applyFill="1" applyBorder="1" applyAlignment="1" applyProtection="1">
      <alignment horizontal="center"/>
      <protection/>
    </xf>
    <xf numFmtId="0" fontId="107" fillId="32" borderId="13" xfId="40" applyFont="1" applyFill="1" applyBorder="1" applyAlignment="1" applyProtection="1">
      <alignment horizontal="right"/>
      <protection/>
    </xf>
    <xf numFmtId="0" fontId="109" fillId="32" borderId="13" xfId="40" applyFont="1" applyFill="1" applyBorder="1" applyAlignment="1" applyProtection="1">
      <alignment horizontal="center"/>
      <protection/>
    </xf>
    <xf numFmtId="212" fontId="107" fillId="32" borderId="13" xfId="42" applyNumberFormat="1" applyFont="1" applyFill="1" applyBorder="1" applyAlignment="1" applyProtection="1">
      <alignment horizontal="right"/>
      <protection/>
    </xf>
    <xf numFmtId="0" fontId="107" fillId="32" borderId="13" xfId="40" applyFont="1" applyFill="1" applyBorder="1" applyAlignment="1" applyProtection="1">
      <alignment horizontal="right" wrapText="1"/>
      <protection/>
    </xf>
    <xf numFmtId="0" fontId="108" fillId="4" borderId="18" xfId="40" applyFont="1" applyFill="1" applyBorder="1" applyAlignment="1" applyProtection="1">
      <alignment horizontal="center"/>
      <protection/>
    </xf>
    <xf numFmtId="205" fontId="108" fillId="4" borderId="0" xfId="40" applyNumberFormat="1" applyFont="1" applyFill="1" applyBorder="1" applyAlignment="1" applyProtection="1">
      <alignment horizontal="center" vertical="center"/>
      <protection/>
    </xf>
    <xf numFmtId="194" fontId="108" fillId="0" borderId="0" xfId="40" applyNumberFormat="1" applyFont="1" applyFill="1" applyBorder="1" applyAlignment="1" applyProtection="1" quotePrefix="1">
      <alignment horizontal="center" vertical="center"/>
      <protection/>
    </xf>
    <xf numFmtId="194" fontId="108" fillId="0" borderId="0" xfId="40" applyNumberFormat="1" applyFont="1" applyFill="1" applyBorder="1" applyAlignment="1" applyProtection="1">
      <alignment horizontal="center" vertical="center"/>
      <protection/>
    </xf>
    <xf numFmtId="0" fontId="108" fillId="4" borderId="22" xfId="40" applyFont="1" applyFill="1" applyBorder="1" applyAlignment="1" applyProtection="1">
      <alignment horizontal="center"/>
      <protection/>
    </xf>
    <xf numFmtId="0" fontId="40" fillId="32" borderId="26" xfId="40" applyFont="1" applyFill="1" applyBorder="1" applyAlignment="1" applyProtection="1">
      <alignment horizontal="center"/>
      <protection/>
    </xf>
    <xf numFmtId="0" fontId="40" fillId="32" borderId="32" xfId="40" applyFont="1" applyFill="1" applyBorder="1" applyAlignment="1" applyProtection="1">
      <alignment horizontal="center"/>
      <protection/>
    </xf>
    <xf numFmtId="0" fontId="105" fillId="32" borderId="15" xfId="40" applyFont="1" applyFill="1" applyBorder="1" applyAlignment="1" applyProtection="1">
      <alignment horizontal="center"/>
      <protection/>
    </xf>
    <xf numFmtId="0" fontId="40" fillId="32" borderId="26" xfId="40" applyFont="1" applyFill="1" applyBorder="1" applyAlignment="1" applyProtection="1">
      <alignment horizontal="right"/>
      <protection/>
    </xf>
    <xf numFmtId="0" fontId="40" fillId="32" borderId="15" xfId="40" applyFont="1" applyFill="1" applyBorder="1" applyAlignment="1" applyProtection="1">
      <alignment horizontal="right"/>
      <protection/>
    </xf>
    <xf numFmtId="0" fontId="40" fillId="32" borderId="32" xfId="40" applyFont="1" applyFill="1" applyBorder="1" applyAlignment="1" applyProtection="1">
      <alignment horizontal="right"/>
      <protection/>
    </xf>
    <xf numFmtId="212" fontId="107" fillId="32" borderId="26" xfId="42" applyNumberFormat="1" applyFont="1" applyFill="1" applyBorder="1" applyAlignment="1" applyProtection="1">
      <alignment horizontal="right"/>
      <protection/>
    </xf>
    <xf numFmtId="212" fontId="107" fillId="32" borderId="15" xfId="42" applyNumberFormat="1" applyFont="1" applyFill="1" applyBorder="1" applyAlignment="1" applyProtection="1">
      <alignment horizontal="right"/>
      <protection/>
    </xf>
    <xf numFmtId="212" fontId="107" fillId="32" borderId="32" xfId="42" applyNumberFormat="1" applyFont="1" applyFill="1" applyBorder="1" applyAlignment="1" applyProtection="1">
      <alignment horizontal="right"/>
      <protection/>
    </xf>
    <xf numFmtId="0" fontId="105" fillId="0" borderId="15" xfId="0" applyFont="1" applyBorder="1" applyAlignment="1">
      <alignment horizontal="center"/>
    </xf>
    <xf numFmtId="0" fontId="105" fillId="0" borderId="32" xfId="0" applyFont="1" applyBorder="1" applyAlignment="1">
      <alignment horizontal="center"/>
    </xf>
    <xf numFmtId="0" fontId="34" fillId="32" borderId="26" xfId="40" applyFont="1" applyFill="1" applyBorder="1" applyAlignment="1" applyProtection="1">
      <alignment horizontal="right" vertical="center"/>
      <protection/>
    </xf>
    <xf numFmtId="0" fontId="34" fillId="32" borderId="32" xfId="40" applyFont="1" applyFill="1" applyBorder="1" applyAlignment="1" applyProtection="1">
      <alignment horizontal="right" vertical="center"/>
      <protection/>
    </xf>
    <xf numFmtId="0" fontId="34" fillId="32" borderId="26" xfId="40" applyFont="1" applyFill="1" applyBorder="1" applyAlignment="1" applyProtection="1">
      <alignment horizontal="center" vertical="center"/>
      <protection/>
    </xf>
    <xf numFmtId="0" fontId="34" fillId="32" borderId="32" xfId="40" applyFont="1" applyFill="1" applyBorder="1" applyAlignment="1" applyProtection="1">
      <alignment horizontal="center" vertical="center"/>
      <protection/>
    </xf>
    <xf numFmtId="0" fontId="34" fillId="32" borderId="26" xfId="40" applyFont="1" applyFill="1" applyBorder="1" applyAlignment="1" applyProtection="1">
      <alignment horizontal="right" vertical="center" wrapText="1"/>
      <protection/>
    </xf>
    <xf numFmtId="0" fontId="34" fillId="32" borderId="23" xfId="40" applyFont="1" applyFill="1" applyBorder="1" applyAlignment="1" applyProtection="1">
      <alignment horizontal="right" vertical="center"/>
      <protection/>
    </xf>
    <xf numFmtId="0" fontId="34" fillId="32" borderId="24" xfId="40" applyFont="1" applyFill="1" applyBorder="1" applyAlignment="1" applyProtection="1">
      <alignment horizontal="right" vertical="center"/>
      <protection/>
    </xf>
    <xf numFmtId="0" fontId="111" fillId="32" borderId="26" xfId="40" applyFont="1" applyFill="1" applyBorder="1" applyAlignment="1" applyProtection="1">
      <alignment horizontal="center" vertical="center"/>
      <protection/>
    </xf>
    <xf numFmtId="0" fontId="120" fillId="0" borderId="32" xfId="0" applyFont="1" applyBorder="1" applyAlignment="1">
      <alignment horizontal="center" vertical="center"/>
    </xf>
    <xf numFmtId="0" fontId="111" fillId="32" borderId="32" xfId="40" applyFont="1" applyFill="1" applyBorder="1" applyAlignment="1" applyProtection="1">
      <alignment horizontal="center" vertical="center"/>
      <protection/>
    </xf>
    <xf numFmtId="0" fontId="112" fillId="32" borderId="26" xfId="40" applyFont="1" applyFill="1" applyBorder="1" applyAlignment="1" applyProtection="1">
      <alignment horizontal="center" vertical="center"/>
      <protection/>
    </xf>
    <xf numFmtId="0" fontId="111" fillId="0" borderId="26" xfId="40" applyFont="1" applyBorder="1" applyAlignment="1" applyProtection="1">
      <alignment horizontal="left"/>
      <protection/>
    </xf>
    <xf numFmtId="0" fontId="111" fillId="0" borderId="15" xfId="40" applyFont="1" applyBorder="1" applyAlignment="1" applyProtection="1">
      <alignment horizontal="left"/>
      <protection/>
    </xf>
    <xf numFmtId="0" fontId="111" fillId="0" borderId="32" xfId="40" applyFont="1" applyBorder="1" applyAlignment="1" applyProtection="1">
      <alignment horizontal="left"/>
      <protection/>
    </xf>
    <xf numFmtId="223" fontId="111" fillId="32" borderId="26" xfId="38" applyNumberFormat="1" applyFont="1" applyFill="1" applyBorder="1" applyAlignment="1" applyProtection="1">
      <alignment horizontal="right" vertical="center"/>
      <protection/>
    </xf>
    <xf numFmtId="223" fontId="111" fillId="32" borderId="32" xfId="38" applyNumberFormat="1" applyFont="1" applyFill="1" applyBorder="1" applyAlignment="1" applyProtection="1">
      <alignment horizontal="right" vertical="center"/>
      <protection/>
    </xf>
    <xf numFmtId="225" fontId="111" fillId="32" borderId="26" xfId="40" applyNumberFormat="1" applyFont="1" applyFill="1" applyBorder="1" applyAlignment="1" applyProtection="1">
      <alignment horizontal="right" vertical="center"/>
      <protection/>
    </xf>
    <xf numFmtId="225" fontId="120" fillId="0" borderId="32" xfId="0" applyNumberFormat="1" applyFont="1" applyBorder="1" applyAlignment="1">
      <alignment horizontal="right" vertical="center"/>
    </xf>
    <xf numFmtId="195" fontId="111" fillId="32" borderId="26" xfId="40" applyNumberFormat="1" applyFont="1" applyFill="1" applyBorder="1" applyAlignment="1" applyProtection="1">
      <alignment horizontal="right" vertical="center"/>
      <protection/>
    </xf>
    <xf numFmtId="195" fontId="111" fillId="32" borderId="32" xfId="40" applyNumberFormat="1" applyFont="1" applyFill="1" applyBorder="1" applyAlignment="1" applyProtection="1">
      <alignment horizontal="right" vertical="center"/>
      <protection/>
    </xf>
    <xf numFmtId="223" fontId="111" fillId="0" borderId="26" xfId="38" applyNumberFormat="1" applyFont="1" applyFill="1" applyBorder="1" applyAlignment="1" applyProtection="1">
      <alignment horizontal="right" vertical="center"/>
      <protection/>
    </xf>
    <xf numFmtId="223" fontId="111" fillId="0" borderId="32" xfId="38" applyNumberFormat="1" applyFont="1" applyFill="1" applyBorder="1" applyAlignment="1" applyProtection="1">
      <alignment horizontal="right" vertical="center"/>
      <protection/>
    </xf>
    <xf numFmtId="194" fontId="110" fillId="4" borderId="22" xfId="40" applyNumberFormat="1" applyFont="1" applyFill="1" applyBorder="1" applyAlignment="1" applyProtection="1">
      <alignment horizontal="center" vertical="center"/>
      <protection/>
    </xf>
    <xf numFmtId="195" fontId="110" fillId="4" borderId="18" xfId="40" applyNumberFormat="1" applyFont="1" applyFill="1" applyBorder="1" applyAlignment="1" applyProtection="1">
      <alignment horizontal="center" vertical="center"/>
      <protection/>
    </xf>
    <xf numFmtId="0" fontId="110" fillId="4" borderId="18" xfId="40" applyFont="1" applyFill="1" applyBorder="1" applyAlignment="1" applyProtection="1">
      <alignment horizontal="center" vertical="center"/>
      <protection/>
    </xf>
    <xf numFmtId="194" fontId="110" fillId="4" borderId="22" xfId="40" applyNumberFormat="1" applyFont="1" applyFill="1" applyBorder="1" applyAlignment="1" applyProtection="1">
      <alignment horizontal="center"/>
      <protection/>
    </xf>
    <xf numFmtId="0" fontId="53" fillId="32" borderId="15" xfId="40" applyFont="1" applyFill="1" applyBorder="1" applyAlignment="1" applyProtection="1">
      <alignment horizontal="left" vertical="center" wrapText="1"/>
      <protection/>
    </xf>
    <xf numFmtId="0" fontId="53" fillId="32" borderId="17" xfId="40" applyFont="1" applyFill="1" applyBorder="1" applyAlignment="1" applyProtection="1">
      <alignment horizontal="center" vertical="center"/>
      <protection/>
    </xf>
    <xf numFmtId="0" fontId="53" fillId="32" borderId="19" xfId="40" applyFont="1" applyFill="1" applyBorder="1" applyAlignment="1" applyProtection="1">
      <alignment horizontal="center" vertical="center"/>
      <protection/>
    </xf>
    <xf numFmtId="0" fontId="53" fillId="32" borderId="23" xfId="40" applyFont="1" applyFill="1" applyBorder="1" applyAlignment="1" applyProtection="1">
      <alignment horizontal="center" vertical="center"/>
      <protection/>
    </xf>
    <xf numFmtId="0" fontId="53" fillId="32" borderId="24" xfId="40" applyFont="1" applyFill="1" applyBorder="1" applyAlignment="1" applyProtection="1">
      <alignment horizontal="center" vertical="center"/>
      <protection/>
    </xf>
    <xf numFmtId="0" fontId="53" fillId="32" borderId="26" xfId="40" applyFont="1" applyFill="1" applyBorder="1" applyAlignment="1" applyProtection="1">
      <alignment horizontal="center" vertical="center"/>
      <protection/>
    </xf>
    <xf numFmtId="0" fontId="53" fillId="32" borderId="32" xfId="40" applyFont="1" applyFill="1" applyBorder="1" applyAlignment="1" applyProtection="1">
      <alignment horizontal="center" vertical="center"/>
      <protection/>
    </xf>
    <xf numFmtId="0" fontId="53" fillId="0" borderId="17" xfId="40" applyFont="1" applyBorder="1" applyAlignment="1" applyProtection="1">
      <alignment horizontal="center" vertical="center"/>
      <protection/>
    </xf>
    <xf numFmtId="0" fontId="53" fillId="0" borderId="18" xfId="40" applyFont="1" applyBorder="1" applyAlignment="1" applyProtection="1">
      <alignment horizontal="center" vertical="center"/>
      <protection/>
    </xf>
    <xf numFmtId="0" fontId="53" fillId="0" borderId="19" xfId="40" applyFont="1" applyBorder="1" applyAlignment="1" applyProtection="1">
      <alignment horizontal="center" vertical="center"/>
      <protection/>
    </xf>
    <xf numFmtId="0" fontId="53" fillId="0" borderId="23" xfId="40" applyFont="1" applyBorder="1" applyAlignment="1" applyProtection="1">
      <alignment horizontal="center" vertical="center"/>
      <protection/>
    </xf>
    <xf numFmtId="0" fontId="53" fillId="0" borderId="22" xfId="40" applyFont="1" applyBorder="1" applyAlignment="1" applyProtection="1">
      <alignment horizontal="center" vertical="center"/>
      <protection/>
    </xf>
    <xf numFmtId="0" fontId="53" fillId="0" borderId="24" xfId="40" applyFont="1" applyBorder="1" applyAlignment="1" applyProtection="1">
      <alignment horizontal="center" vertical="center"/>
      <protection/>
    </xf>
    <xf numFmtId="195" fontId="110" fillId="4" borderId="18" xfId="40" applyNumberFormat="1" applyFont="1" applyFill="1" applyBorder="1" applyAlignment="1" applyProtection="1">
      <alignment horizontal="center"/>
      <protection/>
    </xf>
    <xf numFmtId="0" fontId="110" fillId="4" borderId="18" xfId="40" applyFont="1" applyFill="1" applyBorder="1" applyAlignment="1" applyProtection="1">
      <alignment horizontal="center"/>
      <protection/>
    </xf>
    <xf numFmtId="2" fontId="110" fillId="4" borderId="0" xfId="40" applyNumberFormat="1" applyFont="1" applyFill="1" applyBorder="1" applyAlignment="1" applyProtection="1">
      <alignment horizontal="center" vertical="center"/>
      <protection/>
    </xf>
    <xf numFmtId="194" fontId="110" fillId="0" borderId="0" xfId="40" applyNumberFormat="1" applyFont="1" applyFill="1" applyBorder="1" applyAlignment="1" applyProtection="1" quotePrefix="1">
      <alignment horizontal="center" vertical="center"/>
      <protection/>
    </xf>
    <xf numFmtId="194" fontId="110" fillId="0" borderId="0" xfId="40" applyNumberFormat="1" applyFont="1" applyFill="1" applyBorder="1" applyAlignment="1" applyProtection="1">
      <alignment horizontal="center" vertical="center"/>
      <protection/>
    </xf>
    <xf numFmtId="0" fontId="12" fillId="32" borderId="26" xfId="40" applyFont="1" applyFill="1" applyBorder="1" applyAlignment="1" applyProtection="1">
      <alignment horizontal="center" vertical="center" wrapText="1"/>
      <protection/>
    </xf>
    <xf numFmtId="0" fontId="12" fillId="32" borderId="32" xfId="40" applyFont="1" applyFill="1" applyBorder="1" applyAlignment="1" applyProtection="1">
      <alignment horizontal="center" vertical="center"/>
      <protection/>
    </xf>
    <xf numFmtId="0" fontId="53" fillId="32" borderId="26" xfId="40" applyFont="1" applyFill="1" applyBorder="1" applyAlignment="1" applyProtection="1">
      <alignment horizontal="center" vertical="center" wrapText="1"/>
      <protection/>
    </xf>
    <xf numFmtId="0" fontId="53" fillId="32" borderId="15" xfId="40" applyFont="1" applyFill="1" applyBorder="1" applyAlignment="1" applyProtection="1">
      <alignment horizontal="center" vertical="center"/>
      <protection/>
    </xf>
    <xf numFmtId="225" fontId="112" fillId="32" borderId="26" xfId="40" applyNumberFormat="1" applyFont="1" applyFill="1" applyBorder="1" applyAlignment="1" applyProtection="1">
      <alignment horizontal="right" vertical="center"/>
      <protection/>
    </xf>
    <xf numFmtId="223" fontId="111" fillId="32" borderId="13" xfId="38" applyNumberFormat="1" applyFont="1" applyFill="1" applyBorder="1" applyAlignment="1" applyProtection="1">
      <alignment horizontal="right" vertical="center"/>
      <protection/>
    </xf>
    <xf numFmtId="0" fontId="23" fillId="33" borderId="13" xfId="0" applyFont="1" applyFill="1" applyBorder="1" applyAlignment="1">
      <alignment horizontal="center" vertical="center" wrapText="1"/>
    </xf>
    <xf numFmtId="0" fontId="16" fillId="32" borderId="26" xfId="0" applyFont="1" applyFill="1" applyBorder="1" applyAlignment="1">
      <alignment horizontal="left" vertical="center" wrapText="1"/>
    </xf>
    <xf numFmtId="0" fontId="16" fillId="32" borderId="15" xfId="0" applyFont="1" applyFill="1" applyBorder="1" applyAlignment="1">
      <alignment horizontal="left" vertical="center" wrapText="1"/>
    </xf>
    <xf numFmtId="0" fontId="16" fillId="32" borderId="32" xfId="0" applyFont="1" applyFill="1" applyBorder="1" applyAlignment="1">
      <alignment horizontal="left" vertical="center" wrapText="1"/>
    </xf>
    <xf numFmtId="0" fontId="23" fillId="33" borderId="33" xfId="0" applyFont="1" applyFill="1" applyBorder="1" applyAlignment="1">
      <alignment horizontal="center" vertical="center" wrapText="1"/>
    </xf>
    <xf numFmtId="0" fontId="23" fillId="33" borderId="34" xfId="0" applyFont="1" applyFill="1" applyBorder="1" applyAlignment="1">
      <alignment horizontal="center" vertical="center" wrapText="1"/>
    </xf>
    <xf numFmtId="0" fontId="23" fillId="33" borderId="35" xfId="0" applyFont="1" applyFill="1" applyBorder="1" applyAlignment="1">
      <alignment horizontal="center" vertical="center" wrapText="1"/>
    </xf>
    <xf numFmtId="201" fontId="23" fillId="33" borderId="33" xfId="0" applyNumberFormat="1" applyFont="1" applyFill="1" applyBorder="1" applyAlignment="1">
      <alignment horizontal="center" vertical="center" wrapText="1"/>
    </xf>
    <xf numFmtId="201" fontId="23" fillId="33" borderId="34" xfId="0" applyNumberFormat="1" applyFont="1" applyFill="1" applyBorder="1" applyAlignment="1">
      <alignment horizontal="center" vertical="center" wrapText="1"/>
    </xf>
    <xf numFmtId="201" fontId="23" fillId="33" borderId="21" xfId="0" applyNumberFormat="1" applyFont="1" applyFill="1" applyBorder="1" applyAlignment="1">
      <alignment horizontal="center" vertical="center" wrapText="1"/>
    </xf>
    <xf numFmtId="201" fontId="23" fillId="33" borderId="35" xfId="0" applyNumberFormat="1" applyFont="1" applyFill="1" applyBorder="1" applyAlignment="1">
      <alignment horizontal="center" vertical="center" wrapText="1"/>
    </xf>
    <xf numFmtId="0" fontId="16" fillId="32" borderId="17" xfId="0" applyFont="1" applyFill="1" applyBorder="1" applyAlignment="1">
      <alignment horizontal="left" vertical="top" wrapText="1"/>
    </xf>
    <xf numFmtId="0" fontId="16" fillId="32" borderId="18" xfId="0" applyFont="1" applyFill="1" applyBorder="1" applyAlignment="1">
      <alignment horizontal="left" vertical="top" wrapText="1"/>
    </xf>
    <xf numFmtId="0" fontId="16" fillId="32" borderId="19" xfId="0" applyFont="1" applyFill="1" applyBorder="1" applyAlignment="1">
      <alignment horizontal="left" vertical="top" wrapText="1"/>
    </xf>
    <xf numFmtId="0" fontId="16" fillId="32" borderId="23" xfId="0" applyFont="1" applyFill="1" applyBorder="1" applyAlignment="1">
      <alignment horizontal="left" vertical="top" wrapText="1"/>
    </xf>
    <xf numFmtId="0" fontId="16" fillId="32" borderId="22" xfId="0" applyFont="1" applyFill="1" applyBorder="1" applyAlignment="1">
      <alignment horizontal="left" vertical="top" wrapText="1"/>
    </xf>
    <xf numFmtId="0" fontId="16" fillId="32" borderId="24" xfId="0" applyFont="1" applyFill="1" applyBorder="1" applyAlignment="1">
      <alignment horizontal="left" vertical="top" wrapText="1"/>
    </xf>
    <xf numFmtId="0" fontId="107" fillId="32" borderId="33" xfId="0" applyFont="1" applyFill="1" applyBorder="1" applyAlignment="1">
      <alignment horizontal="center" vertical="center" wrapText="1"/>
    </xf>
    <xf numFmtId="0" fontId="107" fillId="32" borderId="35" xfId="0" applyFont="1" applyFill="1" applyBorder="1" applyAlignment="1">
      <alignment horizontal="center" vertical="center" wrapText="1"/>
    </xf>
    <xf numFmtId="0" fontId="107" fillId="32" borderId="34" xfId="0" applyFont="1" applyFill="1" applyBorder="1" applyAlignment="1">
      <alignment horizontal="center" vertical="center" wrapText="1"/>
    </xf>
    <xf numFmtId="0" fontId="16" fillId="36" borderId="13" xfId="0" applyFont="1" applyFill="1" applyBorder="1" applyAlignment="1">
      <alignment horizontal="center" vertical="center" wrapText="1"/>
    </xf>
    <xf numFmtId="201" fontId="23" fillId="33" borderId="13" xfId="0" applyNumberFormat="1" applyFont="1" applyFill="1" applyBorder="1" applyAlignment="1">
      <alignment horizontal="center" vertical="center" wrapText="1"/>
    </xf>
    <xf numFmtId="0" fontId="58" fillId="34" borderId="26"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2" borderId="26"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16" fillId="32" borderId="32" xfId="0" applyFont="1" applyFill="1" applyBorder="1" applyAlignment="1">
      <alignment horizontal="center" vertical="center" wrapText="1"/>
    </xf>
    <xf numFmtId="0" fontId="16" fillId="32" borderId="22" xfId="0" applyFont="1" applyFill="1" applyBorder="1" applyAlignment="1">
      <alignment horizontal="center" vertical="center" wrapText="1"/>
    </xf>
    <xf numFmtId="202" fontId="23" fillId="33" borderId="13" xfId="0" applyNumberFormat="1" applyFont="1" applyFill="1" applyBorder="1" applyAlignment="1">
      <alignment horizontal="center" vertical="center" wrapText="1"/>
    </xf>
    <xf numFmtId="0" fontId="16" fillId="36" borderId="33"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6" fillId="36" borderId="35" xfId="0" applyFont="1" applyFill="1" applyBorder="1" applyAlignment="1">
      <alignment horizontal="center" vertical="center" wrapText="1"/>
    </xf>
    <xf numFmtId="202" fontId="23" fillId="33" borderId="33" xfId="0" applyNumberFormat="1" applyFont="1" applyFill="1" applyBorder="1" applyAlignment="1">
      <alignment horizontal="center" vertical="center" wrapText="1"/>
    </xf>
    <xf numFmtId="202" fontId="23" fillId="33" borderId="34" xfId="0" applyNumberFormat="1" applyFont="1" applyFill="1" applyBorder="1" applyAlignment="1">
      <alignment horizontal="center" vertical="center" wrapText="1"/>
    </xf>
    <xf numFmtId="202" fontId="23" fillId="33" borderId="35" xfId="0" applyNumberFormat="1" applyFont="1" applyFill="1" applyBorder="1" applyAlignment="1">
      <alignment horizontal="center" vertical="center" wrapText="1"/>
    </xf>
    <xf numFmtId="0" fontId="17" fillId="32" borderId="33" xfId="0" applyFont="1" applyFill="1" applyBorder="1" applyAlignment="1">
      <alignment horizontal="left" vertical="top" wrapText="1"/>
    </xf>
    <xf numFmtId="0" fontId="17" fillId="32" borderId="35" xfId="0" applyFont="1" applyFill="1" applyBorder="1" applyAlignment="1">
      <alignment horizontal="left" vertical="top" wrapText="1"/>
    </xf>
    <xf numFmtId="0" fontId="16" fillId="0" borderId="15" xfId="0" applyFont="1" applyBorder="1" applyAlignment="1">
      <alignment horizontal="left" vertical="center" wrapText="1"/>
    </xf>
    <xf numFmtId="0" fontId="16" fillId="0" borderId="32" xfId="0" applyFont="1" applyBorder="1" applyAlignment="1">
      <alignment horizontal="left" vertical="center" wrapText="1"/>
    </xf>
    <xf numFmtId="0" fontId="16" fillId="32" borderId="26" xfId="0" applyFont="1" applyFill="1" applyBorder="1" applyAlignment="1">
      <alignment vertical="center" wrapText="1"/>
    </xf>
    <xf numFmtId="0" fontId="16" fillId="0" borderId="15" xfId="0" applyFont="1" applyBorder="1" applyAlignment="1">
      <alignment vertical="center" wrapText="1"/>
    </xf>
    <xf numFmtId="0" fontId="16" fillId="0" borderId="32" xfId="0" applyFont="1" applyBorder="1" applyAlignment="1">
      <alignment vertical="center"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0" borderId="35" xfId="0" applyFont="1" applyBorder="1" applyAlignment="1">
      <alignment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32" borderId="26" xfId="0" applyFont="1" applyFill="1" applyBorder="1" applyAlignment="1">
      <alignment horizontal="center" vertical="center"/>
    </xf>
    <xf numFmtId="0" fontId="16" fillId="32" borderId="15" xfId="0" applyFont="1" applyFill="1" applyBorder="1" applyAlignment="1">
      <alignment horizontal="center" vertical="center"/>
    </xf>
    <xf numFmtId="0" fontId="16" fillId="32" borderId="32" xfId="0" applyFont="1" applyFill="1" applyBorder="1" applyAlignment="1">
      <alignment horizontal="center" vertical="center"/>
    </xf>
    <xf numFmtId="0" fontId="16" fillId="32" borderId="17" xfId="0" applyFont="1" applyFill="1" applyBorder="1" applyAlignment="1">
      <alignment horizontal="left" vertical="center" wrapText="1"/>
    </xf>
    <xf numFmtId="0" fontId="16" fillId="32" borderId="18" xfId="0" applyFont="1" applyFill="1" applyBorder="1" applyAlignment="1">
      <alignment horizontal="left" vertical="center" wrapText="1"/>
    </xf>
    <xf numFmtId="0" fontId="16" fillId="32" borderId="19" xfId="0" applyFont="1" applyFill="1" applyBorder="1" applyAlignment="1">
      <alignment horizontal="left" vertical="center" wrapText="1"/>
    </xf>
    <xf numFmtId="202" fontId="107" fillId="0" borderId="33" xfId="0" applyNumberFormat="1" applyFont="1" applyFill="1" applyBorder="1" applyAlignment="1">
      <alignment horizontal="center" vertical="center" wrapText="1"/>
    </xf>
    <xf numFmtId="202" fontId="107" fillId="0" borderId="34" xfId="0" applyNumberFormat="1" applyFont="1" applyFill="1" applyBorder="1" applyAlignment="1">
      <alignment horizontal="center" vertical="center" wrapText="1"/>
    </xf>
    <xf numFmtId="202" fontId="107" fillId="0" borderId="35" xfId="0" applyNumberFormat="1" applyFont="1" applyFill="1" applyBorder="1" applyAlignment="1">
      <alignment horizontal="center" vertical="center" wrapText="1"/>
    </xf>
    <xf numFmtId="0" fontId="16" fillId="0" borderId="15" xfId="0" applyFont="1" applyBorder="1" applyAlignment="1">
      <alignment horizontal="left" wrapText="1"/>
    </xf>
    <xf numFmtId="0" fontId="16" fillId="0" borderId="32" xfId="0" applyFont="1" applyBorder="1" applyAlignment="1">
      <alignment horizontal="left" wrapText="1"/>
    </xf>
    <xf numFmtId="0" fontId="16" fillId="0" borderId="34" xfId="0" applyFont="1" applyBorder="1" applyAlignment="1">
      <alignment/>
    </xf>
    <xf numFmtId="0" fontId="16" fillId="0" borderId="35" xfId="0" applyFont="1" applyBorder="1" applyAlignment="1">
      <alignment/>
    </xf>
    <xf numFmtId="0" fontId="16" fillId="32" borderId="17" xfId="0" applyFont="1" applyFill="1" applyBorder="1" applyAlignment="1">
      <alignment vertical="center" wrapText="1"/>
    </xf>
    <xf numFmtId="0" fontId="16" fillId="32" borderId="18" xfId="0" applyFont="1" applyFill="1" applyBorder="1" applyAlignment="1">
      <alignment vertical="center" wrapText="1"/>
    </xf>
    <xf numFmtId="0" fontId="16" fillId="32" borderId="19" xfId="0" applyFont="1" applyFill="1" applyBorder="1" applyAlignment="1">
      <alignment vertical="center" wrapText="1"/>
    </xf>
    <xf numFmtId="0" fontId="16" fillId="32" borderId="15" xfId="0" applyFont="1" applyFill="1" applyBorder="1" applyAlignment="1">
      <alignment vertical="center" wrapText="1"/>
    </xf>
    <xf numFmtId="0" fontId="16" fillId="32" borderId="32" xfId="0" applyFont="1" applyFill="1" applyBorder="1" applyAlignment="1">
      <alignment vertical="center" wrapText="1"/>
    </xf>
    <xf numFmtId="202" fontId="107" fillId="0" borderId="13" xfId="0" applyNumberFormat="1" applyFont="1" applyFill="1" applyBorder="1" applyAlignment="1">
      <alignment horizontal="center" vertical="center" wrapText="1"/>
    </xf>
    <xf numFmtId="0" fontId="17" fillId="32" borderId="13" xfId="0" applyFont="1" applyFill="1" applyBorder="1" applyAlignment="1">
      <alignment horizontal="left" vertical="top" wrapText="1"/>
    </xf>
    <xf numFmtId="201" fontId="107" fillId="32" borderId="33" xfId="0" applyNumberFormat="1" applyFont="1" applyFill="1" applyBorder="1" applyAlignment="1">
      <alignment horizontal="center" vertical="center" wrapText="1"/>
    </xf>
    <xf numFmtId="201" fontId="107" fillId="32" borderId="34" xfId="0" applyNumberFormat="1" applyFont="1" applyFill="1" applyBorder="1" applyAlignment="1">
      <alignment horizontal="center" vertical="center" wrapText="1"/>
    </xf>
    <xf numFmtId="201" fontId="107" fillId="32" borderId="35" xfId="0" applyNumberFormat="1" applyFont="1" applyFill="1" applyBorder="1" applyAlignment="1">
      <alignment horizontal="center" vertical="center" wrapText="1"/>
    </xf>
    <xf numFmtId="0" fontId="16" fillId="32" borderId="33" xfId="0" applyFont="1" applyFill="1" applyBorder="1" applyAlignment="1">
      <alignment horizontal="left" vertical="center" wrapText="1"/>
    </xf>
    <xf numFmtId="0" fontId="16" fillId="32" borderId="34" xfId="0" applyFont="1" applyFill="1" applyBorder="1" applyAlignment="1">
      <alignment horizontal="lef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32" borderId="17" xfId="0" applyFont="1" applyFill="1" applyBorder="1" applyAlignment="1">
      <alignment horizontal="left" vertical="top"/>
    </xf>
    <xf numFmtId="0" fontId="16" fillId="32" borderId="18" xfId="0" applyFont="1" applyFill="1" applyBorder="1" applyAlignment="1">
      <alignment horizontal="left" vertical="top"/>
    </xf>
    <xf numFmtId="0" fontId="16" fillId="32" borderId="19" xfId="0" applyFont="1" applyFill="1" applyBorder="1" applyAlignment="1">
      <alignment horizontal="left" vertical="top"/>
    </xf>
    <xf numFmtId="0" fontId="16" fillId="32" borderId="23" xfId="0" applyFont="1" applyFill="1" applyBorder="1" applyAlignment="1">
      <alignment horizontal="left" vertical="top"/>
    </xf>
    <xf numFmtId="0" fontId="16" fillId="32" borderId="22" xfId="0" applyFont="1" applyFill="1" applyBorder="1" applyAlignment="1">
      <alignment horizontal="left" vertical="top"/>
    </xf>
    <xf numFmtId="0" fontId="16" fillId="32" borderId="24" xfId="0" applyFont="1" applyFill="1" applyBorder="1" applyAlignment="1">
      <alignment horizontal="left" vertical="top"/>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一般 3 2" xfId="36"/>
    <cellStyle name="一般 4" xfId="37"/>
    <cellStyle name="一般_103年GHG盤查鑑別表-10303updated(BSI)V2(10303update)" xfId="38"/>
    <cellStyle name="一般_99年GHG盤查鑑別表" xfId="39"/>
    <cellStyle name="一般_C03-general_assessment_form_0521" xfId="40"/>
    <cellStyle name="一般_附件(二)綠色工廠評估表_宏遠興業_(2016)總經理室" xfId="41"/>
    <cellStyle name="Comma" xfId="42"/>
    <cellStyle name="千分位 2" xfId="43"/>
    <cellStyle name="Comma [0]" xfId="44"/>
    <cellStyle name="Followed Hyperlink" xfId="45"/>
    <cellStyle name="中等" xfId="46"/>
    <cellStyle name="合計" xfId="47"/>
    <cellStyle name="好" xfId="48"/>
    <cellStyle name="Percent" xfId="49"/>
    <cellStyle name="計算方式" xfId="50"/>
    <cellStyle name="Currency" xfId="51"/>
    <cellStyle name="Currency [0]" xfId="52"/>
    <cellStyle name="連結的儲存格" xfId="53"/>
    <cellStyle name="備註" xfId="54"/>
    <cellStyle name="Hyperlink" xfId="55"/>
    <cellStyle name="超連結 2"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dxfs count="6">
    <dxf>
      <fill>
        <patternFill>
          <bgColor indexed="10"/>
        </patternFill>
      </fill>
    </dxf>
    <dxf>
      <fill>
        <patternFill>
          <bgColor indexed="10"/>
        </patternFill>
      </fill>
    </dxf>
    <dxf>
      <fill>
        <patternFill>
          <bgColor indexed="10"/>
        </patternFill>
      </fill>
    </dxf>
    <dxf>
      <fill>
        <patternFill>
          <bgColor indexed="10"/>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18</xdr:row>
      <xdr:rowOff>180975</xdr:rowOff>
    </xdr:from>
    <xdr:to>
      <xdr:col>13</xdr:col>
      <xdr:colOff>295275</xdr:colOff>
      <xdr:row>23</xdr:row>
      <xdr:rowOff>0</xdr:rowOff>
    </xdr:to>
    <xdr:sp>
      <xdr:nvSpPr>
        <xdr:cNvPr id="1" name="Text Box 4"/>
        <xdr:cNvSpPr txBox="1">
          <a:spLocks noChangeArrowheads="1"/>
        </xdr:cNvSpPr>
      </xdr:nvSpPr>
      <xdr:spPr>
        <a:xfrm>
          <a:off x="3314700" y="3333750"/>
          <a:ext cx="4114800" cy="771525"/>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1-3 LPG</a:t>
          </a:r>
          <a:r>
            <a:rPr lang="en-US" cap="none" sz="1200" b="0" i="0" u="none" baseline="0">
              <a:solidFill>
                <a:srgbClr val="0000D4"/>
              </a:solidFill>
              <a:latin typeface="新細明體"/>
              <a:ea typeface="新細明體"/>
              <a:cs typeface="新細明體"/>
            </a:rPr>
            <a:t>用量與</a:t>
          </a:r>
          <a:r>
            <a:rPr lang="en-US" cap="none" sz="1200" b="0" i="0" u="none" baseline="0">
              <a:solidFill>
                <a:srgbClr val="0000D4"/>
              </a:solidFill>
              <a:latin typeface="新細明體"/>
              <a:ea typeface="新細明體"/>
              <a:cs typeface="新細明體"/>
            </a:rPr>
            <a:t>1-9LPG</a:t>
          </a:r>
          <a:r>
            <a:rPr lang="en-US" cap="none" sz="1200" b="0" i="0" u="none" baseline="0">
              <a:solidFill>
                <a:srgbClr val="0000D4"/>
              </a:solidFill>
              <a:latin typeface="新細明體"/>
              <a:ea typeface="新細明體"/>
              <a:cs typeface="新細明體"/>
            </a:rPr>
            <a:t>用量，因體積與重量換算，故數據不同，相關換算如下：</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1,000kg*1.786=1,786L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15</xdr:row>
      <xdr:rowOff>66675</xdr:rowOff>
    </xdr:from>
    <xdr:to>
      <xdr:col>9</xdr:col>
      <xdr:colOff>419100</xdr:colOff>
      <xdr:row>22</xdr:row>
      <xdr:rowOff>104775</xdr:rowOff>
    </xdr:to>
    <xdr:sp>
      <xdr:nvSpPr>
        <xdr:cNvPr id="1" name="Text Box 4"/>
        <xdr:cNvSpPr txBox="1">
          <a:spLocks noChangeArrowheads="1"/>
        </xdr:cNvSpPr>
      </xdr:nvSpPr>
      <xdr:spPr>
        <a:xfrm>
          <a:off x="1304925" y="3209925"/>
          <a:ext cx="4238625" cy="1371600"/>
        </a:xfrm>
        <a:prstGeom prst="rect">
          <a:avLst/>
        </a:prstGeom>
        <a:solidFill>
          <a:srgbClr val="CCFFCC"/>
        </a:solidFill>
        <a:ln w="9525" cmpd="sng">
          <a:noFill/>
        </a:ln>
      </xdr:spPr>
      <xdr:txBody>
        <a:bodyPr vertOverflow="clip" wrap="square" lIns="27432" tIns="27432" rIns="0" bIns="0"/>
        <a:p>
          <a:pPr algn="l">
            <a:defRPr/>
          </a:pP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2. </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2</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2011</a:t>
          </a:r>
          <a:r>
            <a:rPr lang="en-US" cap="none" sz="1200" b="0" i="0" u="none" baseline="0">
              <a:solidFill>
                <a:srgbClr val="0000D4"/>
              </a:solidFill>
              <a:latin typeface="新細明體"/>
              <a:ea typeface="新細明體"/>
              <a:cs typeface="新細明體"/>
            </a:rPr>
            <a:t>年四月份開始實施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=0.21kg(</a:t>
          </a:r>
          <a:r>
            <a:rPr lang="en-US" cap="none" sz="1200" b="0" i="0" u="none" baseline="0">
              <a:solidFill>
                <a:srgbClr val="0000D4"/>
              </a:solidFill>
              <a:latin typeface="新細明體"/>
              <a:ea typeface="新細明體"/>
              <a:cs typeface="新細明體"/>
            </a:rPr>
            <a:t>煤</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5800kcal/kg(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註</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項次</a:t>
          </a:r>
          <a:r>
            <a:rPr lang="en-US" cap="none" sz="1200" b="0" i="0" u="none" baseline="0">
              <a:solidFill>
                <a:srgbClr val="0000D4"/>
              </a:solidFill>
              <a:latin typeface="新細明體"/>
              <a:ea typeface="新細明體"/>
              <a:cs typeface="新細明體"/>
            </a:rPr>
            <a:t>3</a:t>
          </a:r>
          <a:r>
            <a:rPr lang="en-US" cap="none" sz="1200" b="0" i="0" u="none" baseline="0">
              <a:solidFill>
                <a:srgbClr val="0000D4"/>
              </a:solidFill>
              <a:latin typeface="新細明體"/>
              <a:ea typeface="新細明體"/>
              <a:cs typeface="新細明體"/>
            </a:rPr>
            <a:t>為</a:t>
          </a:r>
          <a:r>
            <a:rPr lang="en-US" cap="none" sz="1200" b="0" i="0" u="none" baseline="0">
              <a:solidFill>
                <a:srgbClr val="0000D4"/>
              </a:solidFill>
              <a:latin typeface="新細明體"/>
              <a:ea typeface="新細明體"/>
              <a:cs typeface="新細明體"/>
            </a:rPr>
            <a:t>2015</a:t>
          </a:r>
          <a:r>
            <a:rPr lang="en-US" cap="none" sz="1200" b="0" i="0" u="none" baseline="0">
              <a:solidFill>
                <a:srgbClr val="0000D4"/>
              </a:solidFill>
              <a:latin typeface="新細明體"/>
              <a:ea typeface="新細明體"/>
              <a:cs typeface="新細明體"/>
            </a:rPr>
            <a:t>年元月份開始實施</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每</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85</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熱水可使</a:t>
          </a:r>
          <a:r>
            <a:rPr lang="en-US" cap="none" sz="1200" b="0" i="0" u="none" baseline="0">
              <a:solidFill>
                <a:srgbClr val="0000D4"/>
              </a:solidFill>
              <a:latin typeface="新細明體"/>
              <a:ea typeface="新細明體"/>
              <a:cs typeface="新細明體"/>
            </a:rPr>
            <a:t>47Kg</a:t>
          </a:r>
          <a:r>
            <a:rPr lang="en-US" cap="none" sz="1200" b="0" i="0" u="none" baseline="0">
              <a:solidFill>
                <a:srgbClr val="0000D4"/>
              </a:solidFill>
              <a:latin typeface="新細明體"/>
              <a:ea typeface="新細明體"/>
              <a:cs typeface="新細明體"/>
            </a:rPr>
            <a:t>的</a:t>
          </a:r>
          <a:r>
            <a:rPr lang="en-US" cap="none" sz="1200" b="0" i="0" u="none" baseline="0">
              <a:solidFill>
                <a:srgbClr val="0000D4"/>
              </a:solidFill>
              <a:latin typeface="新細明體"/>
              <a:ea typeface="新細明體"/>
              <a:cs typeface="新細明體"/>
            </a:rPr>
            <a:t>20</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r>
            <a:rPr lang="en-US" cap="none" sz="1200" b="0" i="0" u="none" baseline="0">
              <a:solidFill>
                <a:srgbClr val="0000D4"/>
              </a:solidFill>
              <a:latin typeface="新細明體"/>
              <a:ea typeface="新細明體"/>
              <a:cs typeface="新細明體"/>
            </a:rPr>
            <a:t>冷水上升至</a:t>
          </a:r>
          <a:r>
            <a:rPr lang="en-US" cap="none" sz="1200" b="0" i="0" u="none" baseline="0">
              <a:solidFill>
                <a:srgbClr val="0000D4"/>
              </a:solidFill>
              <a:latin typeface="新細明體"/>
              <a:ea typeface="新細明體"/>
              <a:cs typeface="新細明體"/>
            </a:rPr>
            <a:t>32</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
</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=12Kg(</a:t>
          </a:r>
          <a:r>
            <a:rPr lang="en-US" cap="none" sz="1200" b="0" i="0" u="none" baseline="0">
              <a:solidFill>
                <a:srgbClr val="0000D4"/>
              </a:solidFill>
              <a:latin typeface="新細明體"/>
              <a:ea typeface="新細明體"/>
              <a:cs typeface="新細明體"/>
            </a:rPr>
            <a:t>水</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1kcal/kg(</a:t>
          </a:r>
          <a:r>
            <a:rPr lang="en-US" cap="none" sz="1200" b="0" i="0" u="none" baseline="0">
              <a:solidFill>
                <a:srgbClr val="0000D4"/>
              </a:solidFill>
              <a:latin typeface="新細明體"/>
              <a:ea typeface="新細明體"/>
              <a:cs typeface="新細明體"/>
            </a:rPr>
            <a:t>熱值</a:t>
          </a:r>
          <a:r>
            <a:rPr lang="en-US" cap="none" sz="1200" b="0" i="0" u="none" baseline="0">
              <a:solidFill>
                <a:srgbClr val="0000D4"/>
              </a:solidFill>
              <a:latin typeface="新細明體"/>
              <a:ea typeface="新細明體"/>
              <a:cs typeface="新細明體"/>
            </a:rPr>
            <a:t>) </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 47</a:t>
          </a:r>
          <a:r>
            <a:rPr lang="en-US" cap="none" sz="1200" b="0" i="0" u="none" baseline="0">
              <a:solidFill>
                <a:srgbClr val="0000D4"/>
              </a:solidFill>
              <a:latin typeface="新細明體"/>
              <a:ea typeface="新細明體"/>
              <a:cs typeface="新細明體"/>
            </a:rPr>
            <a:t>°</a:t>
          </a:r>
          <a:r>
            <a:rPr lang="en-US" cap="none" sz="1200" b="0" i="0" u="none" baseline="0">
              <a:solidFill>
                <a:srgbClr val="0000D4"/>
              </a:solidFill>
              <a:latin typeface="新細明體"/>
              <a:ea typeface="新細明體"/>
              <a:cs typeface="新細明體"/>
            </a:rPr>
            <a: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14</xdr:row>
      <xdr:rowOff>76200</xdr:rowOff>
    </xdr:from>
    <xdr:to>
      <xdr:col>8</xdr:col>
      <xdr:colOff>333375</xdr:colOff>
      <xdr:row>17</xdr:row>
      <xdr:rowOff>152400</xdr:rowOff>
    </xdr:to>
    <xdr:sp>
      <xdr:nvSpPr>
        <xdr:cNvPr id="1" name="Text Box 4"/>
        <xdr:cNvSpPr txBox="1">
          <a:spLocks noChangeArrowheads="1"/>
        </xdr:cNvSpPr>
      </xdr:nvSpPr>
      <xdr:spPr>
        <a:xfrm>
          <a:off x="876300" y="2933700"/>
          <a:ext cx="4076700" cy="676275"/>
        </a:xfrm>
        <a:prstGeom prst="rect">
          <a:avLst/>
        </a:prstGeom>
        <a:solidFill>
          <a:srgbClr val="CCFFCC"/>
        </a:solidFill>
        <a:ln w="9525" cmpd="sng">
          <a:noFill/>
        </a:ln>
      </xdr:spPr>
      <xdr:txBody>
        <a:bodyPr vertOverflow="clip" wrap="square" lIns="27432" tIns="27432" rIns="0" bIns="0"/>
        <a:p>
          <a:pPr algn="l">
            <a:defRPr/>
          </a:pP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1. </a:t>
          </a:r>
          <a:r>
            <a:rPr lang="en-US" cap="none" sz="1100" b="0" i="0" u="none" baseline="0">
              <a:solidFill>
                <a:srgbClr val="00ABEA"/>
              </a:solidFill>
              <a:latin typeface="新細明體"/>
              <a:ea typeface="新細明體"/>
              <a:cs typeface="新細明體"/>
            </a:rPr>
            <a:t>申請年總生產用水產生量</a:t>
          </a:r>
          <a:r>
            <a:rPr lang="en-US" cap="none" sz="1100" b="0" i="0" u="none" baseline="0">
              <a:solidFill>
                <a:srgbClr val="00ABEA"/>
              </a:solidFill>
              <a:latin typeface="新細明體"/>
              <a:ea typeface="新細明體"/>
              <a:cs typeface="新細明體"/>
            </a:rPr>
            <a:t>2,744,515
</a:t>
          </a:r>
          <a:r>
            <a:rPr lang="en-US" cap="none" sz="1100" b="0" i="0" u="none" baseline="0">
              <a:solidFill>
                <a:srgbClr val="00ABEA"/>
              </a:solidFill>
              <a:latin typeface="新細明體"/>
              <a:ea typeface="新細明體"/>
              <a:cs typeface="新細明體"/>
            </a:rPr>
            <a:t>       =201,695(</a:t>
          </a:r>
          <a:r>
            <a:rPr lang="en-US" cap="none" sz="1100" b="0" i="0" u="none" baseline="0">
              <a:solidFill>
                <a:srgbClr val="00ABEA"/>
              </a:solidFill>
              <a:latin typeface="新細明體"/>
              <a:ea typeface="新細明體"/>
              <a:cs typeface="新細明體"/>
            </a:rPr>
            <a:t>自來水</a:t>
          </a:r>
          <a:r>
            <a:rPr lang="en-US" cap="none" sz="1100" b="0" i="0" u="none" baseline="0">
              <a:solidFill>
                <a:srgbClr val="00ABEA"/>
              </a:solidFill>
              <a:latin typeface="新細明體"/>
              <a:ea typeface="新細明體"/>
              <a:cs typeface="新細明體"/>
            </a:rPr>
            <a:t>) + 2,236,382(</a:t>
          </a:r>
          <a:r>
            <a:rPr lang="en-US" cap="none" sz="1100" b="0" i="0" u="none" baseline="0">
              <a:solidFill>
                <a:srgbClr val="00ABEA"/>
              </a:solidFill>
              <a:latin typeface="新細明體"/>
              <a:ea typeface="新細明體"/>
              <a:cs typeface="新細明體"/>
            </a:rPr>
            <a:t>地下水</a:t>
          </a:r>
          <a:r>
            <a:rPr lang="en-US" cap="none" sz="1100" b="0" i="0" u="none" baseline="0">
              <a:solidFill>
                <a:srgbClr val="00ABEA"/>
              </a:solidFill>
              <a:latin typeface="新細明體"/>
              <a:ea typeface="新細明體"/>
              <a:cs typeface="新細明體"/>
            </a:rPr>
            <a:t>) + 13,036(</a:t>
          </a:r>
          <a:r>
            <a:rPr lang="en-US" cap="none" sz="1100" b="0" i="0" u="none" baseline="0">
              <a:solidFill>
                <a:srgbClr val="00ABEA"/>
              </a:solidFill>
              <a:latin typeface="新細明體"/>
              <a:ea typeface="新細明體"/>
              <a:cs typeface="新細明體"/>
            </a:rPr>
            <a:t>回收水</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新細明體"/>
              <a:ea typeface="新細明體"/>
              <a:cs typeface="新細明體"/>
            </a:rPr>
            <a:t>註</a:t>
          </a:r>
          <a:r>
            <a:rPr lang="en-US" cap="none" sz="1100" b="0" i="0" u="none" baseline="0">
              <a:solidFill>
                <a:srgbClr val="00ABEA"/>
              </a:solidFill>
              <a:latin typeface="新細明體"/>
              <a:ea typeface="新細明體"/>
              <a:cs typeface="新細明體"/>
            </a:rPr>
            <a:t>2</a:t>
          </a:r>
          <a:r>
            <a:rPr lang="en-US" cap="none" sz="1100" b="0" i="0" u="none" baseline="0">
              <a:solidFill>
                <a:srgbClr val="00ABEA"/>
              </a:solidFill>
              <a:latin typeface="Calibri"/>
              <a:ea typeface="Calibri"/>
              <a:cs typeface="Calibri"/>
            </a:rPr>
            <a:t>. </a:t>
          </a:r>
          <a:r>
            <a:rPr lang="en-US" cap="none" sz="1100" b="0" i="0" u="none" baseline="0">
              <a:solidFill>
                <a:srgbClr val="00ABEA"/>
              </a:solidFill>
              <a:latin typeface="新細明體"/>
              <a:ea typeface="新細明體"/>
              <a:cs typeface="新細明體"/>
            </a:rPr>
            <a:t>申請年總廢水產生量</a:t>
          </a:r>
          <a:r>
            <a:rPr lang="en-US" cap="none" sz="1100" b="0" i="0" u="none" baseline="0">
              <a:solidFill>
                <a:srgbClr val="00ABEA"/>
              </a:solidFill>
              <a:latin typeface="新細明體"/>
              <a:ea typeface="新細明體"/>
              <a:cs typeface="新細明體"/>
            </a:rPr>
            <a:t> </a:t>
          </a:r>
          <a:r>
            <a:rPr lang="en-US" cap="none" sz="1100" b="0" i="0" u="none" baseline="0">
              <a:solidFill>
                <a:srgbClr val="00ABEA"/>
              </a:solidFill>
              <a:latin typeface="Calibri"/>
              <a:ea typeface="Calibri"/>
              <a:cs typeface="Calibri"/>
            </a:rPr>
            <a:t>2,218,613 (</a:t>
          </a:r>
          <a:r>
            <a:rPr lang="en-US" cap="none" sz="1100" b="0" i="0" u="none" baseline="0">
              <a:solidFill>
                <a:srgbClr val="00ABEA"/>
              </a:solidFill>
              <a:latin typeface="新細明體"/>
              <a:ea typeface="新細明體"/>
              <a:cs typeface="新細明體"/>
            </a:rPr>
            <a:t>環保署申報資料</a:t>
          </a:r>
          <a:r>
            <a:rPr lang="en-US" cap="none" sz="1100" b="0" i="0" u="none" baseline="0">
              <a:solidFill>
                <a:srgbClr val="00ABEA"/>
              </a:solidFill>
              <a:latin typeface="Calibri"/>
              <a:ea typeface="Calibri"/>
              <a:cs typeface="Calibri"/>
            </a:rPr>
            <a:t>)     </a:t>
          </a:r>
        </a:p>
      </xdr:txBody>
    </xdr:sp>
    <xdr:clientData/>
  </xdr:twoCellAnchor>
</xdr:wsDr>
</file>

<file path=xl/tables/table1.xml><?xml version="1.0" encoding="utf-8"?>
<table xmlns="http://schemas.openxmlformats.org/spreadsheetml/2006/main" id="3" name="清單1" displayName="清單1" ref="A1:U27" comment="" totalsRowShown="0">
  <tableColumns count="21">
    <tableColumn id="1" name="產業別"/>
    <tableColumn id="2" name="原物料屬性"/>
    <tableColumn id="3" name="單位"/>
    <tableColumn id="4" name="係數"/>
    <tableColumn id="5" name="自評得分"/>
    <tableColumn id="6" name="熱值單位"/>
    <tableColumn id="7" name="能源單位"/>
    <tableColumn id="8" name="回收能源種類"/>
    <tableColumn id="9" name="回收能源熱值"/>
    <tableColumn id="10" name="回收能源熱值單位"/>
    <tableColumn id="11" name="能源回收量單位"/>
    <tableColumn id="12" name="水資源來源"/>
    <tableColumn id="13" name="廢棄物處理方式"/>
    <tableColumn id="14" name="排放源範疇"/>
    <tableColumn id="15" name="範疇一型式"/>
    <tableColumn id="16" name="範疇二型式"/>
    <tableColumn id="17" name="範疇三型式"/>
    <tableColumn id="21" name="是否"/>
    <tableColumn id="18" name="活動數據單位"/>
    <tableColumn id="19" name="指標適用性"/>
    <tableColumn id="20" name="工廠年度產出單位"/>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M36"/>
  <sheetViews>
    <sheetView view="pageLayout" zoomScaleNormal="85" zoomScaleSheetLayoutView="85" workbookViewId="0" topLeftCell="A1">
      <selection activeCell="J7" sqref="J7"/>
    </sheetView>
  </sheetViews>
  <sheetFormatPr defaultColWidth="11.00390625" defaultRowHeight="16.5"/>
  <cols>
    <col min="1" max="1" width="11.00390625" style="166" customWidth="1"/>
    <col min="2" max="3" width="6.625" style="166" customWidth="1"/>
    <col min="4" max="4" width="7.125" style="166" customWidth="1"/>
    <col min="5" max="5" width="11.00390625" style="166" customWidth="1"/>
    <col min="6" max="6" width="4.125" style="170" customWidth="1"/>
    <col min="7" max="7" width="11.00390625" style="170" customWidth="1"/>
    <col min="8" max="8" width="4.00390625" style="170" customWidth="1"/>
    <col min="9" max="9" width="11.00390625" style="170" customWidth="1"/>
    <col min="10" max="10" width="4.50390625" style="170" customWidth="1"/>
    <col min="11" max="11" width="6.625" style="166" customWidth="1"/>
    <col min="12" max="16384" width="11.00390625" style="166" customWidth="1"/>
  </cols>
  <sheetData>
    <row r="1" spans="1:13" ht="15">
      <c r="A1" s="164"/>
      <c r="B1" s="164"/>
      <c r="C1" s="164"/>
      <c r="D1" s="164"/>
      <c r="E1" s="164"/>
      <c r="F1" s="165"/>
      <c r="G1" s="165"/>
      <c r="H1" s="165"/>
      <c r="I1" s="165"/>
      <c r="J1" s="165"/>
      <c r="K1" s="164"/>
      <c r="L1" s="164"/>
      <c r="M1" s="164"/>
    </row>
    <row r="2" spans="1:13" ht="15">
      <c r="A2" s="164"/>
      <c r="B2" s="164"/>
      <c r="C2" s="164"/>
      <c r="D2" s="164"/>
      <c r="E2" s="164"/>
      <c r="F2" s="165"/>
      <c r="G2" s="165"/>
      <c r="H2" s="165"/>
      <c r="I2" s="165"/>
      <c r="J2" s="165"/>
      <c r="K2" s="164"/>
      <c r="L2" s="164"/>
      <c r="M2" s="164"/>
    </row>
    <row r="3" spans="1:13" ht="15">
      <c r="A3" s="164"/>
      <c r="B3" s="164"/>
      <c r="C3" s="164"/>
      <c r="D3" s="164"/>
      <c r="E3" s="164"/>
      <c r="F3" s="165"/>
      <c r="G3" s="165"/>
      <c r="H3" s="165"/>
      <c r="I3" s="165"/>
      <c r="J3" s="165"/>
      <c r="K3" s="164"/>
      <c r="L3" s="164"/>
      <c r="M3" s="164"/>
    </row>
    <row r="4" spans="1:13" ht="15">
      <c r="A4" s="164"/>
      <c r="B4" s="164"/>
      <c r="C4" s="164"/>
      <c r="D4" s="164"/>
      <c r="E4" s="164"/>
      <c r="F4" s="165"/>
      <c r="G4" s="165"/>
      <c r="H4" s="165"/>
      <c r="I4" s="165"/>
      <c r="J4" s="165"/>
      <c r="K4" s="164"/>
      <c r="L4" s="164"/>
      <c r="M4" s="164"/>
    </row>
    <row r="5" spans="1:13" ht="107.25" customHeight="1">
      <c r="A5" s="326" t="s">
        <v>1053</v>
      </c>
      <c r="B5" s="327"/>
      <c r="C5" s="327"/>
      <c r="D5" s="327"/>
      <c r="E5" s="327"/>
      <c r="F5" s="327"/>
      <c r="G5" s="327"/>
      <c r="H5" s="327"/>
      <c r="I5" s="327"/>
      <c r="J5" s="327"/>
      <c r="K5" s="327"/>
      <c r="L5" s="327"/>
      <c r="M5" s="327"/>
    </row>
    <row r="6" spans="1:13" ht="15.75">
      <c r="A6" s="164"/>
      <c r="B6" s="164"/>
      <c r="C6" s="164"/>
      <c r="D6" s="164"/>
      <c r="E6" s="164" t="s">
        <v>1054</v>
      </c>
      <c r="F6" s="165"/>
      <c r="G6" s="165"/>
      <c r="H6" s="165"/>
      <c r="I6" s="165"/>
      <c r="J6" s="165"/>
      <c r="K6" s="164"/>
      <c r="L6" s="164"/>
      <c r="M6" s="164"/>
    </row>
    <row r="7" spans="1:13" ht="15">
      <c r="A7" s="164"/>
      <c r="B7" s="164"/>
      <c r="C7" s="164"/>
      <c r="D7" s="164"/>
      <c r="E7" s="164"/>
      <c r="F7" s="165"/>
      <c r="G7" s="165"/>
      <c r="H7" s="165"/>
      <c r="I7" s="165"/>
      <c r="J7" s="165"/>
      <c r="K7" s="164"/>
      <c r="L7" s="164"/>
      <c r="M7" s="164"/>
    </row>
    <row r="8" spans="1:13" ht="15">
      <c r="A8" s="164"/>
      <c r="B8" s="164"/>
      <c r="C8" s="164"/>
      <c r="D8" s="164"/>
      <c r="E8" s="164"/>
      <c r="F8" s="165"/>
      <c r="G8" s="165"/>
      <c r="H8" s="165"/>
      <c r="I8" s="165"/>
      <c r="J8" s="165"/>
      <c r="K8" s="164"/>
      <c r="L8" s="164"/>
      <c r="M8" s="164"/>
    </row>
    <row r="9" spans="1:13" ht="15">
      <c r="A9" s="164"/>
      <c r="B9" s="164"/>
      <c r="C9" s="164"/>
      <c r="D9" s="164"/>
      <c r="E9" s="164"/>
      <c r="F9" s="165"/>
      <c r="G9" s="165"/>
      <c r="H9" s="165"/>
      <c r="I9" s="165"/>
      <c r="J9" s="165"/>
      <c r="K9" s="164"/>
      <c r="L9" s="164"/>
      <c r="M9" s="164"/>
    </row>
    <row r="10" spans="1:13" ht="15">
      <c r="A10" s="164"/>
      <c r="B10" s="164"/>
      <c r="C10" s="164"/>
      <c r="D10" s="164"/>
      <c r="E10" s="164"/>
      <c r="F10" s="165"/>
      <c r="G10" s="165"/>
      <c r="H10" s="165"/>
      <c r="I10" s="165"/>
      <c r="J10" s="165"/>
      <c r="K10" s="164"/>
      <c r="L10" s="164"/>
      <c r="M10" s="164"/>
    </row>
    <row r="11" spans="1:13" ht="15">
      <c r="A11" s="164"/>
      <c r="B11" s="164"/>
      <c r="C11" s="164"/>
      <c r="D11" s="164"/>
      <c r="E11" s="164"/>
      <c r="F11" s="165"/>
      <c r="G11" s="165"/>
      <c r="H11" s="165"/>
      <c r="I11" s="165"/>
      <c r="J11" s="165"/>
      <c r="K11" s="164"/>
      <c r="L11" s="164"/>
      <c r="M11" s="164"/>
    </row>
    <row r="12" spans="1:13" ht="15">
      <c r="A12" s="164"/>
      <c r="B12" s="164"/>
      <c r="C12" s="164"/>
      <c r="D12" s="164"/>
      <c r="E12" s="164"/>
      <c r="F12" s="165"/>
      <c r="G12" s="165"/>
      <c r="H12" s="165"/>
      <c r="I12" s="165"/>
      <c r="J12" s="165"/>
      <c r="K12" s="164"/>
      <c r="L12" s="164"/>
      <c r="M12" s="164"/>
    </row>
    <row r="13" spans="1:13" ht="15">
      <c r="A13" s="164"/>
      <c r="B13" s="164"/>
      <c r="C13" s="164"/>
      <c r="D13" s="164"/>
      <c r="E13" s="164"/>
      <c r="F13" s="165"/>
      <c r="G13" s="165"/>
      <c r="H13" s="165"/>
      <c r="I13" s="165"/>
      <c r="J13" s="165"/>
      <c r="K13" s="164"/>
      <c r="L13" s="164"/>
      <c r="M13" s="164"/>
    </row>
    <row r="14" spans="1:13" ht="15">
      <c r="A14" s="164"/>
      <c r="B14" s="164"/>
      <c r="C14" s="164"/>
      <c r="D14" s="164"/>
      <c r="E14" s="164"/>
      <c r="F14" s="165"/>
      <c r="G14" s="165"/>
      <c r="H14" s="165"/>
      <c r="I14" s="165"/>
      <c r="J14" s="165"/>
      <c r="K14" s="164"/>
      <c r="L14" s="164"/>
      <c r="M14" s="164"/>
    </row>
    <row r="15" spans="1:13" ht="15">
      <c r="A15" s="164"/>
      <c r="B15" s="164"/>
      <c r="C15" s="164"/>
      <c r="D15" s="164"/>
      <c r="E15" s="164"/>
      <c r="F15" s="165"/>
      <c r="G15" s="165"/>
      <c r="H15" s="165"/>
      <c r="I15" s="165"/>
      <c r="J15" s="165"/>
      <c r="K15" s="164"/>
      <c r="L15" s="164"/>
      <c r="M15" s="164"/>
    </row>
    <row r="16" spans="1:13" ht="15">
      <c r="A16" s="164"/>
      <c r="B16" s="164"/>
      <c r="C16" s="164"/>
      <c r="D16" s="164"/>
      <c r="E16" s="164"/>
      <c r="F16" s="165"/>
      <c r="G16" s="165"/>
      <c r="H16" s="165"/>
      <c r="I16" s="165"/>
      <c r="J16" s="165"/>
      <c r="K16" s="164"/>
      <c r="L16" s="164"/>
      <c r="M16" s="164"/>
    </row>
    <row r="17" spans="1:13" ht="15">
      <c r="A17" s="164"/>
      <c r="B17" s="164"/>
      <c r="C17" s="164"/>
      <c r="D17" s="164"/>
      <c r="E17" s="164"/>
      <c r="F17" s="165"/>
      <c r="G17" s="165"/>
      <c r="H17" s="165"/>
      <c r="I17" s="165"/>
      <c r="J17" s="165"/>
      <c r="K17" s="164"/>
      <c r="L17" s="164"/>
      <c r="M17" s="164"/>
    </row>
    <row r="18" spans="1:13" ht="15">
      <c r="A18" s="164"/>
      <c r="B18" s="164"/>
      <c r="C18" s="164"/>
      <c r="D18" s="164"/>
      <c r="E18" s="164"/>
      <c r="F18" s="165"/>
      <c r="G18" s="165"/>
      <c r="H18" s="165"/>
      <c r="I18" s="165"/>
      <c r="J18" s="165"/>
      <c r="K18" s="164"/>
      <c r="L18" s="164"/>
      <c r="M18" s="164"/>
    </row>
    <row r="19" spans="1:13" ht="15">
      <c r="A19" s="164"/>
      <c r="B19" s="164"/>
      <c r="C19" s="164"/>
      <c r="D19" s="164"/>
      <c r="E19" s="164"/>
      <c r="F19" s="165"/>
      <c r="G19" s="165"/>
      <c r="H19" s="165"/>
      <c r="I19" s="165"/>
      <c r="J19" s="165"/>
      <c r="K19" s="164"/>
      <c r="L19" s="164"/>
      <c r="M19" s="164"/>
    </row>
    <row r="20" spans="1:13" ht="15">
      <c r="A20" s="164"/>
      <c r="B20" s="164"/>
      <c r="C20" s="164"/>
      <c r="D20" s="164"/>
      <c r="E20" s="164"/>
      <c r="F20" s="165"/>
      <c r="G20" s="165"/>
      <c r="H20" s="165"/>
      <c r="I20" s="165"/>
      <c r="J20" s="165"/>
      <c r="K20" s="164"/>
      <c r="L20" s="164"/>
      <c r="M20" s="164"/>
    </row>
    <row r="21" spans="1:13" ht="15">
      <c r="A21" s="164"/>
      <c r="B21" s="164"/>
      <c r="C21" s="164"/>
      <c r="D21" s="164"/>
      <c r="E21" s="164"/>
      <c r="F21" s="165"/>
      <c r="G21" s="165"/>
      <c r="H21" s="165"/>
      <c r="I21" s="165"/>
      <c r="J21" s="165"/>
      <c r="K21" s="164"/>
      <c r="L21" s="164"/>
      <c r="M21" s="164"/>
    </row>
    <row r="22" spans="1:13" ht="15">
      <c r="A22" s="164"/>
      <c r="B22" s="164"/>
      <c r="C22" s="164"/>
      <c r="D22" s="164"/>
      <c r="E22" s="164"/>
      <c r="F22" s="165"/>
      <c r="G22" s="165"/>
      <c r="H22" s="165"/>
      <c r="I22" s="165"/>
      <c r="J22" s="165"/>
      <c r="K22" s="164"/>
      <c r="L22" s="164"/>
      <c r="M22" s="164"/>
    </row>
    <row r="23" spans="1:13" ht="15">
      <c r="A23" s="164"/>
      <c r="B23" s="164"/>
      <c r="C23" s="164"/>
      <c r="D23" s="164"/>
      <c r="E23" s="164"/>
      <c r="F23" s="165"/>
      <c r="G23" s="165"/>
      <c r="H23" s="165"/>
      <c r="I23" s="165"/>
      <c r="J23" s="165"/>
      <c r="K23" s="164"/>
      <c r="L23" s="164"/>
      <c r="M23" s="164"/>
    </row>
    <row r="24" spans="1:13" ht="15">
      <c r="A24" s="164"/>
      <c r="B24" s="164"/>
      <c r="C24" s="164"/>
      <c r="D24" s="164"/>
      <c r="E24" s="164"/>
      <c r="F24" s="165"/>
      <c r="G24" s="165"/>
      <c r="H24" s="165"/>
      <c r="I24" s="165"/>
      <c r="J24" s="165"/>
      <c r="K24" s="164"/>
      <c r="L24" s="164"/>
      <c r="M24" s="164"/>
    </row>
    <row r="25" spans="1:13" ht="15">
      <c r="A25" s="164"/>
      <c r="B25" s="164"/>
      <c r="C25" s="164"/>
      <c r="D25" s="164"/>
      <c r="E25" s="164"/>
      <c r="F25" s="165"/>
      <c r="G25" s="165"/>
      <c r="H25" s="165"/>
      <c r="I25" s="165"/>
      <c r="J25" s="165"/>
      <c r="K25" s="164"/>
      <c r="L25" s="164"/>
      <c r="M25" s="164"/>
    </row>
    <row r="26" spans="1:13" ht="15">
      <c r="A26" s="164"/>
      <c r="B26" s="164"/>
      <c r="C26" s="164"/>
      <c r="D26" s="164"/>
      <c r="E26" s="164"/>
      <c r="F26" s="165"/>
      <c r="G26" s="165"/>
      <c r="H26" s="165"/>
      <c r="I26" s="165"/>
      <c r="J26" s="165"/>
      <c r="K26" s="164"/>
      <c r="L26" s="164"/>
      <c r="M26" s="164"/>
    </row>
    <row r="27" spans="1:13" s="168" customFormat="1" ht="32.25" customHeight="1">
      <c r="A27" s="167"/>
      <c r="B27" s="323" t="s">
        <v>323</v>
      </c>
      <c r="C27" s="324"/>
      <c r="D27" s="324"/>
      <c r="E27" s="328" t="s">
        <v>723</v>
      </c>
      <c r="F27" s="329"/>
      <c r="G27" s="329"/>
      <c r="H27" s="329"/>
      <c r="I27" s="329"/>
      <c r="J27" s="329"/>
      <c r="K27" s="329"/>
      <c r="L27" s="329"/>
      <c r="M27" s="167"/>
    </row>
    <row r="28" spans="1:13" s="168" customFormat="1" ht="32.25" customHeight="1">
      <c r="A28" s="167"/>
      <c r="B28" s="323" t="s">
        <v>324</v>
      </c>
      <c r="C28" s="324"/>
      <c r="D28" s="324"/>
      <c r="E28" s="169">
        <v>111</v>
      </c>
      <c r="F28" s="21" t="s">
        <v>15</v>
      </c>
      <c r="G28" s="169">
        <v>6</v>
      </c>
      <c r="H28" s="21" t="s">
        <v>322</v>
      </c>
      <c r="I28" s="169">
        <v>1</v>
      </c>
      <c r="J28" s="21" t="s">
        <v>325</v>
      </c>
      <c r="K28" s="167"/>
      <c r="L28" s="167"/>
      <c r="M28" s="167"/>
    </row>
    <row r="29" spans="1:13" s="168" customFormat="1" ht="32.25" customHeight="1">
      <c r="A29" s="167"/>
      <c r="B29" s="323" t="s">
        <v>326</v>
      </c>
      <c r="C29" s="324"/>
      <c r="D29" s="324"/>
      <c r="E29" s="325"/>
      <c r="F29" s="325"/>
      <c r="G29" s="325"/>
      <c r="H29" s="325"/>
      <c r="I29" s="325"/>
      <c r="J29" s="325"/>
      <c r="K29" s="167"/>
      <c r="L29" s="167"/>
      <c r="M29" s="167"/>
    </row>
    <row r="30" spans="1:13" ht="15">
      <c r="A30" s="164"/>
      <c r="B30" s="164"/>
      <c r="C30" s="164"/>
      <c r="D30" s="164"/>
      <c r="E30" s="164"/>
      <c r="F30" s="165"/>
      <c r="G30" s="165"/>
      <c r="H30" s="165"/>
      <c r="I30" s="165"/>
      <c r="J30" s="165"/>
      <c r="K30" s="164"/>
      <c r="L30" s="164"/>
      <c r="M30" s="164"/>
    </row>
    <row r="31" spans="1:13" ht="15">
      <c r="A31" s="164"/>
      <c r="B31" s="164"/>
      <c r="C31" s="164"/>
      <c r="D31" s="164"/>
      <c r="E31" s="164"/>
      <c r="F31" s="165"/>
      <c r="G31" s="165"/>
      <c r="H31" s="165"/>
      <c r="I31" s="165"/>
      <c r="J31" s="165"/>
      <c r="K31" s="164"/>
      <c r="L31" s="164"/>
      <c r="M31" s="164"/>
    </row>
    <row r="32" spans="1:13" ht="15">
      <c r="A32" s="164"/>
      <c r="B32" s="164"/>
      <c r="C32" s="164"/>
      <c r="D32" s="164"/>
      <c r="E32" s="164"/>
      <c r="F32" s="165"/>
      <c r="G32" s="165"/>
      <c r="H32" s="165"/>
      <c r="I32" s="165"/>
      <c r="J32" s="165"/>
      <c r="K32" s="164"/>
      <c r="L32" s="164"/>
      <c r="M32" s="164"/>
    </row>
    <row r="33" spans="1:13" ht="15">
      <c r="A33" s="164"/>
      <c r="B33" s="164"/>
      <c r="C33" s="164"/>
      <c r="D33" s="164"/>
      <c r="E33" s="164"/>
      <c r="F33" s="165"/>
      <c r="G33" s="165"/>
      <c r="H33" s="165"/>
      <c r="I33" s="165"/>
      <c r="J33" s="165"/>
      <c r="K33" s="164"/>
      <c r="L33" s="164"/>
      <c r="M33" s="164"/>
    </row>
    <row r="34" spans="1:13" ht="15">
      <c r="A34" s="164"/>
      <c r="B34" s="164"/>
      <c r="C34" s="164"/>
      <c r="D34" s="164"/>
      <c r="E34" s="164"/>
      <c r="F34" s="165"/>
      <c r="G34" s="165"/>
      <c r="H34" s="165"/>
      <c r="I34" s="165"/>
      <c r="J34" s="165"/>
      <c r="K34" s="164"/>
      <c r="L34" s="164"/>
      <c r="M34" s="164"/>
    </row>
    <row r="35" spans="1:13" ht="15">
      <c r="A35" s="164"/>
      <c r="B35" s="164"/>
      <c r="C35" s="164"/>
      <c r="D35" s="164"/>
      <c r="E35" s="164"/>
      <c r="F35" s="165"/>
      <c r="G35" s="165"/>
      <c r="H35" s="165"/>
      <c r="I35" s="165"/>
      <c r="J35" s="165"/>
      <c r="K35" s="164"/>
      <c r="L35" s="164"/>
      <c r="M35" s="164"/>
    </row>
    <row r="36" spans="1:13" ht="15">
      <c r="A36" s="164"/>
      <c r="B36" s="164"/>
      <c r="C36" s="164"/>
      <c r="D36" s="164"/>
      <c r="E36" s="164"/>
      <c r="F36" s="165"/>
      <c r="G36" s="165"/>
      <c r="H36" s="165"/>
      <c r="I36" s="165"/>
      <c r="J36" s="165"/>
      <c r="K36" s="164"/>
      <c r="L36" s="164"/>
      <c r="M36" s="164"/>
    </row>
  </sheetData>
  <sheetProtection/>
  <mergeCells count="6">
    <mergeCell ref="B29:D29"/>
    <mergeCell ref="E29:J29"/>
    <mergeCell ref="A5:M5"/>
    <mergeCell ref="B27:D27"/>
    <mergeCell ref="B28:D28"/>
    <mergeCell ref="E27:L2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81"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sheetPr>
    <tabColor indexed="11"/>
  </sheetPr>
  <dimension ref="A1:AA35"/>
  <sheetViews>
    <sheetView showGridLines="0" tabSelected="1" zoomScale="85" zoomScaleNormal="85" zoomScaleSheetLayoutView="85" zoomScalePageLayoutView="0" workbookViewId="0" topLeftCell="A1">
      <selection activeCell="E14" sqref="E14"/>
    </sheetView>
  </sheetViews>
  <sheetFormatPr defaultColWidth="11.00390625" defaultRowHeight="16.5"/>
  <cols>
    <col min="1" max="1" width="1.12109375" style="72" customWidth="1"/>
    <col min="2" max="2" width="2.875" style="72" customWidth="1"/>
    <col min="3" max="3" width="6.00390625" style="72" customWidth="1"/>
    <col min="4" max="4" width="20.625" style="72" customWidth="1"/>
    <col min="5" max="5" width="16.50390625" style="72" customWidth="1"/>
    <col min="6" max="6" width="3.125" style="72" customWidth="1"/>
    <col min="7" max="7" width="4.875" style="72" customWidth="1"/>
    <col min="8" max="8" width="3.125" style="72" customWidth="1"/>
    <col min="9" max="9" width="4.875" style="73" customWidth="1"/>
    <col min="10" max="10" width="5.125" style="74" customWidth="1"/>
    <col min="11" max="11" width="3.875" style="74" customWidth="1"/>
    <col min="12" max="12" width="5.875" style="74" customWidth="1"/>
    <col min="13" max="13" width="2.625" style="73" customWidth="1"/>
    <col min="14" max="16" width="4.125" style="74" customWidth="1"/>
    <col min="17" max="17" width="3.125" style="76" customWidth="1"/>
    <col min="18" max="18" width="2.875" style="77" customWidth="1"/>
    <col min="19" max="19" width="3.125" style="72" customWidth="1"/>
    <col min="20" max="20" width="2.375" style="72" customWidth="1"/>
    <col min="21" max="21" width="4.50390625" style="78" customWidth="1"/>
    <col min="22" max="22" width="3.00390625" style="78" customWidth="1"/>
    <col min="23" max="23" width="14.125" style="79" customWidth="1"/>
    <col min="24" max="24" width="1.4921875" style="79" customWidth="1"/>
    <col min="25" max="25" width="5.875" style="79" customWidth="1"/>
    <col min="26" max="26" width="4.875" style="79" customWidth="1"/>
    <col min="27" max="27" width="7.625" style="79" customWidth="1"/>
    <col min="28" max="28" width="2.00390625" style="79" customWidth="1"/>
    <col min="29" max="16384" width="11.00390625" style="79" customWidth="1"/>
  </cols>
  <sheetData>
    <row r="1" spans="2:27" ht="19.5">
      <c r="B1" s="30" t="s">
        <v>385</v>
      </c>
      <c r="O1" s="75"/>
      <c r="P1" s="75"/>
      <c r="AA1" s="75"/>
    </row>
    <row r="2" ht="19.5">
      <c r="B2" s="80" t="s">
        <v>897</v>
      </c>
    </row>
    <row r="3" spans="2:27" ht="8.25" customHeight="1">
      <c r="B3" s="81"/>
      <c r="C3" s="82"/>
      <c r="D3" s="82"/>
      <c r="E3" s="82"/>
      <c r="F3" s="82"/>
      <c r="G3" s="82"/>
      <c r="H3" s="82"/>
      <c r="I3" s="83"/>
      <c r="J3" s="84"/>
      <c r="K3" s="84"/>
      <c r="L3" s="84"/>
      <c r="M3" s="83"/>
      <c r="N3" s="84"/>
      <c r="O3" s="84"/>
      <c r="P3" s="84"/>
      <c r="Q3" s="85"/>
      <c r="R3" s="86"/>
      <c r="S3" s="87"/>
      <c r="T3" s="87"/>
      <c r="U3" s="88"/>
      <c r="V3" s="88"/>
      <c r="W3" s="88"/>
      <c r="X3" s="89"/>
      <c r="Y3" s="450" t="s">
        <v>870</v>
      </c>
      <c r="Z3" s="451"/>
      <c r="AA3" s="452"/>
    </row>
    <row r="4" spans="1:27" s="97" customFormat="1" ht="3" customHeight="1">
      <c r="A4" s="90"/>
      <c r="B4" s="91"/>
      <c r="C4" s="98"/>
      <c r="D4" s="98"/>
      <c r="E4" s="98"/>
      <c r="F4" s="98"/>
      <c r="G4" s="98"/>
      <c r="H4" s="98"/>
      <c r="I4" s="99"/>
      <c r="J4" s="100"/>
      <c r="K4" s="100"/>
      <c r="L4" s="100"/>
      <c r="M4" s="99"/>
      <c r="N4" s="130"/>
      <c r="O4" s="130"/>
      <c r="P4" s="130"/>
      <c r="Q4" s="92"/>
      <c r="R4" s="93"/>
      <c r="S4" s="94"/>
      <c r="T4" s="94"/>
      <c r="U4" s="95"/>
      <c r="V4" s="95"/>
      <c r="W4" s="95"/>
      <c r="X4" s="96"/>
      <c r="Y4" s="453"/>
      <c r="Z4" s="454"/>
      <c r="AA4" s="455"/>
    </row>
    <row r="5" spans="1:27" s="97" customFormat="1" ht="14.25" customHeight="1">
      <c r="A5" s="90"/>
      <c r="B5" s="91"/>
      <c r="C5" s="530" t="s">
        <v>898</v>
      </c>
      <c r="D5" s="530"/>
      <c r="E5" s="470" t="s">
        <v>899</v>
      </c>
      <c r="F5" s="470"/>
      <c r="G5" s="470"/>
      <c r="H5" s="470"/>
      <c r="I5" s="469" t="s">
        <v>405</v>
      </c>
      <c r="J5" s="649" t="e">
        <f>壹、清潔生產評估背景資訊!#REF!</f>
        <v>#REF!</v>
      </c>
      <c r="K5" s="649"/>
      <c r="L5" s="649"/>
      <c r="M5" s="647" t="s">
        <v>405</v>
      </c>
      <c r="N5" s="474" t="e">
        <f>J5/J6</f>
        <v>#REF!</v>
      </c>
      <c r="O5" s="474"/>
      <c r="P5" s="474"/>
      <c r="Q5" s="92"/>
      <c r="R5" s="93"/>
      <c r="S5" s="94"/>
      <c r="T5" s="94"/>
      <c r="U5" s="95"/>
      <c r="V5" s="95"/>
      <c r="W5" s="95"/>
      <c r="X5" s="96"/>
      <c r="Y5" s="453"/>
      <c r="Z5" s="454"/>
      <c r="AA5" s="455"/>
    </row>
    <row r="6" spans="1:27" s="97" customFormat="1" ht="14.25" customHeight="1">
      <c r="A6" s="90"/>
      <c r="B6" s="91"/>
      <c r="C6" s="530"/>
      <c r="D6" s="530"/>
      <c r="E6" s="471" t="s">
        <v>1056</v>
      </c>
      <c r="F6" s="471"/>
      <c r="G6" s="471"/>
      <c r="H6" s="471"/>
      <c r="I6" s="521"/>
      <c r="J6" s="645">
        <f>SUM(N22:P26)</f>
        <v>1062.9</v>
      </c>
      <c r="K6" s="645"/>
      <c r="L6" s="645"/>
      <c r="M6" s="648"/>
      <c r="N6" s="474"/>
      <c r="O6" s="474"/>
      <c r="P6" s="474"/>
      <c r="Q6" s="92"/>
      <c r="R6" s="93"/>
      <c r="S6" s="94"/>
      <c r="T6" s="94"/>
      <c r="U6" s="95"/>
      <c r="V6" s="95"/>
      <c r="W6" s="95"/>
      <c r="X6" s="96"/>
      <c r="Y6" s="453"/>
      <c r="Z6" s="454"/>
      <c r="AA6" s="455"/>
    </row>
    <row r="7" spans="1:27" s="97" customFormat="1" ht="4.5" customHeight="1">
      <c r="A7" s="90"/>
      <c r="B7" s="91"/>
      <c r="C7" s="249"/>
      <c r="D7" s="249"/>
      <c r="E7" s="249"/>
      <c r="F7" s="249"/>
      <c r="G7" s="249"/>
      <c r="H7" s="249"/>
      <c r="I7" s="99"/>
      <c r="J7" s="251"/>
      <c r="K7" s="251"/>
      <c r="L7" s="251"/>
      <c r="M7" s="252"/>
      <c r="N7" s="251"/>
      <c r="O7" s="251"/>
      <c r="P7" s="251"/>
      <c r="Q7" s="92"/>
      <c r="R7" s="93"/>
      <c r="S7" s="94"/>
      <c r="T7" s="94"/>
      <c r="U7" s="95"/>
      <c r="V7" s="95"/>
      <c r="W7" s="95"/>
      <c r="X7" s="96"/>
      <c r="Y7" s="453"/>
      <c r="Z7" s="454"/>
      <c r="AA7" s="455"/>
    </row>
    <row r="8" spans="1:27" s="97" customFormat="1" ht="6.75" customHeight="1">
      <c r="A8" s="90"/>
      <c r="B8" s="103"/>
      <c r="C8" s="250"/>
      <c r="D8" s="250"/>
      <c r="E8" s="250"/>
      <c r="F8" s="250"/>
      <c r="G8" s="250"/>
      <c r="H8" s="250"/>
      <c r="I8" s="104"/>
      <c r="J8" s="253"/>
      <c r="K8" s="253"/>
      <c r="L8" s="253"/>
      <c r="M8" s="254"/>
      <c r="N8" s="253"/>
      <c r="O8" s="253"/>
      <c r="P8" s="253"/>
      <c r="Q8" s="106"/>
      <c r="R8" s="107"/>
      <c r="S8" s="94"/>
      <c r="T8" s="94"/>
      <c r="U8" s="95"/>
      <c r="V8" s="95"/>
      <c r="W8" s="95"/>
      <c r="X8" s="96"/>
      <c r="Y8" s="453"/>
      <c r="Z8" s="454"/>
      <c r="AA8" s="455"/>
    </row>
    <row r="9" spans="1:27" s="97" customFormat="1" ht="3" customHeight="1">
      <c r="A9" s="90"/>
      <c r="B9" s="91"/>
      <c r="C9" s="249"/>
      <c r="D9" s="249"/>
      <c r="E9" s="249"/>
      <c r="F9" s="249"/>
      <c r="G9" s="249"/>
      <c r="H9" s="249"/>
      <c r="I9" s="99"/>
      <c r="J9" s="251"/>
      <c r="K9" s="251"/>
      <c r="L9" s="251"/>
      <c r="M9" s="252"/>
      <c r="N9" s="255"/>
      <c r="O9" s="255"/>
      <c r="P9" s="255"/>
      <c r="Q9" s="92"/>
      <c r="R9" s="93"/>
      <c r="S9" s="94"/>
      <c r="T9" s="94"/>
      <c r="U9" s="95"/>
      <c r="V9" s="95"/>
      <c r="W9" s="95"/>
      <c r="X9" s="96"/>
      <c r="Y9" s="453"/>
      <c r="Z9" s="454"/>
      <c r="AA9" s="455"/>
    </row>
    <row r="10" spans="1:27" s="97" customFormat="1" ht="14.25" customHeight="1">
      <c r="A10" s="90"/>
      <c r="B10" s="91"/>
      <c r="C10" s="530" t="s">
        <v>900</v>
      </c>
      <c r="D10" s="530"/>
      <c r="E10" s="470" t="s">
        <v>902</v>
      </c>
      <c r="F10" s="470"/>
      <c r="G10" s="470"/>
      <c r="H10" s="470"/>
      <c r="I10" s="469" t="s">
        <v>405</v>
      </c>
      <c r="J10" s="649">
        <f>SUM(N17:P24)</f>
        <v>8101.5199999999995</v>
      </c>
      <c r="K10" s="649"/>
      <c r="L10" s="649"/>
      <c r="M10" s="647" t="s">
        <v>405</v>
      </c>
      <c r="N10" s="646">
        <f>J10/J11</f>
        <v>0.9671620552038478</v>
      </c>
      <c r="O10" s="646"/>
      <c r="P10" s="646"/>
      <c r="Q10" s="92"/>
      <c r="R10" s="93"/>
      <c r="S10" s="94"/>
      <c r="T10" s="94"/>
      <c r="U10" s="95"/>
      <c r="V10" s="95"/>
      <c r="W10" s="95"/>
      <c r="X10" s="96"/>
      <c r="Y10" s="453"/>
      <c r="Z10" s="454"/>
      <c r="AA10" s="455"/>
    </row>
    <row r="11" spans="1:27" s="97" customFormat="1" ht="14.25" customHeight="1">
      <c r="A11" s="90"/>
      <c r="B11" s="91"/>
      <c r="C11" s="530"/>
      <c r="D11" s="530"/>
      <c r="E11" s="471" t="s">
        <v>901</v>
      </c>
      <c r="F11" s="471"/>
      <c r="G11" s="471"/>
      <c r="H11" s="471"/>
      <c r="I11" s="521"/>
      <c r="J11" s="645">
        <f>SUM(N17:P26)</f>
        <v>8376.59</v>
      </c>
      <c r="K11" s="645"/>
      <c r="L11" s="645"/>
      <c r="M11" s="648"/>
      <c r="N11" s="646"/>
      <c r="O11" s="646"/>
      <c r="P11" s="646"/>
      <c r="Q11" s="92"/>
      <c r="R11" s="93"/>
      <c r="S11" s="94"/>
      <c r="T11" s="94"/>
      <c r="U11" s="95"/>
      <c r="V11" s="95"/>
      <c r="W11" s="95"/>
      <c r="X11" s="96"/>
      <c r="Y11" s="453"/>
      <c r="Z11" s="454"/>
      <c r="AA11" s="455"/>
    </row>
    <row r="12" spans="1:27" s="97" customFormat="1" ht="4.5" customHeight="1">
      <c r="A12" s="90"/>
      <c r="B12" s="91"/>
      <c r="C12" s="98"/>
      <c r="D12" s="98"/>
      <c r="E12" s="98"/>
      <c r="F12" s="98"/>
      <c r="G12" s="98"/>
      <c r="H12" s="98"/>
      <c r="I12" s="99"/>
      <c r="J12" s="100"/>
      <c r="K12" s="100"/>
      <c r="L12" s="100"/>
      <c r="M12" s="99"/>
      <c r="N12" s="100"/>
      <c r="O12" s="100"/>
      <c r="P12" s="100"/>
      <c r="Q12" s="92"/>
      <c r="R12" s="93"/>
      <c r="S12" s="94"/>
      <c r="T12" s="94"/>
      <c r="U12" s="95"/>
      <c r="V12" s="95"/>
      <c r="W12" s="95"/>
      <c r="X12" s="96"/>
      <c r="Y12" s="453"/>
      <c r="Z12" s="454"/>
      <c r="AA12" s="455"/>
    </row>
    <row r="13" spans="2:27" ht="15">
      <c r="B13" s="108"/>
      <c r="C13" s="109"/>
      <c r="D13" s="109"/>
      <c r="E13" s="109"/>
      <c r="F13" s="109"/>
      <c r="G13" s="109"/>
      <c r="H13" s="109"/>
      <c r="I13" s="110"/>
      <c r="J13" s="111"/>
      <c r="K13" s="111"/>
      <c r="L13" s="111"/>
      <c r="M13" s="110"/>
      <c r="N13" s="111"/>
      <c r="O13" s="111"/>
      <c r="P13" s="111"/>
      <c r="Q13" s="112"/>
      <c r="R13" s="113"/>
      <c r="S13" s="109"/>
      <c r="T13" s="109"/>
      <c r="U13" s="114"/>
      <c r="V13" s="114"/>
      <c r="W13" s="114"/>
      <c r="X13" s="115"/>
      <c r="Y13" s="456"/>
      <c r="Z13" s="457"/>
      <c r="AA13" s="458"/>
    </row>
    <row r="15" spans="2:27" ht="15.75">
      <c r="B15" s="531" t="s">
        <v>414</v>
      </c>
      <c r="C15" s="532"/>
      <c r="D15" s="535" t="s">
        <v>415</v>
      </c>
      <c r="E15" s="531" t="s">
        <v>416</v>
      </c>
      <c r="F15" s="532"/>
      <c r="G15" s="520" t="s">
        <v>735</v>
      </c>
      <c r="H15" s="520"/>
      <c r="I15" s="520"/>
      <c r="J15" s="520"/>
      <c r="K15" s="520"/>
      <c r="L15" s="520"/>
      <c r="M15" s="520"/>
      <c r="N15" s="520" t="s">
        <v>883</v>
      </c>
      <c r="O15" s="520"/>
      <c r="P15" s="520"/>
      <c r="Q15" s="520"/>
      <c r="R15" s="520"/>
      <c r="S15" s="520"/>
      <c r="T15" s="520"/>
      <c r="U15" s="520"/>
      <c r="V15" s="520"/>
      <c r="W15" s="523" t="s">
        <v>417</v>
      </c>
      <c r="X15" s="524"/>
      <c r="Y15" s="524"/>
      <c r="Z15" s="524"/>
      <c r="AA15" s="525"/>
    </row>
    <row r="16" spans="2:27" ht="15.75">
      <c r="B16" s="533"/>
      <c r="C16" s="534"/>
      <c r="D16" s="536"/>
      <c r="E16" s="533"/>
      <c r="F16" s="534"/>
      <c r="G16" s="520" t="s">
        <v>907</v>
      </c>
      <c r="H16" s="520"/>
      <c r="I16" s="520"/>
      <c r="J16" s="247" t="s">
        <v>418</v>
      </c>
      <c r="K16" s="520" t="s">
        <v>419</v>
      </c>
      <c r="L16" s="520"/>
      <c r="M16" s="520"/>
      <c r="N16" s="520" t="s">
        <v>420</v>
      </c>
      <c r="O16" s="520"/>
      <c r="P16" s="520"/>
      <c r="Q16" s="520" t="s">
        <v>418</v>
      </c>
      <c r="R16" s="520"/>
      <c r="S16" s="520" t="s">
        <v>419</v>
      </c>
      <c r="T16" s="520"/>
      <c r="U16" s="520"/>
      <c r="V16" s="520"/>
      <c r="W16" s="526"/>
      <c r="X16" s="527"/>
      <c r="Y16" s="527"/>
      <c r="Z16" s="527"/>
      <c r="AA16" s="528"/>
    </row>
    <row r="17" spans="2:27" ht="15.75">
      <c r="B17" s="515">
        <v>1</v>
      </c>
      <c r="C17" s="516"/>
      <c r="D17" s="235" t="s">
        <v>421</v>
      </c>
      <c r="E17" s="634" t="s">
        <v>422</v>
      </c>
      <c r="F17" s="635"/>
      <c r="G17" s="641"/>
      <c r="H17" s="641"/>
      <c r="I17" s="641"/>
      <c r="J17" s="243" t="s">
        <v>552</v>
      </c>
      <c r="K17" s="505" t="s">
        <v>553</v>
      </c>
      <c r="L17" s="640"/>
      <c r="M17" s="640"/>
      <c r="N17" s="644">
        <v>77.96</v>
      </c>
      <c r="O17" s="641"/>
      <c r="P17" s="641"/>
      <c r="Q17" s="640" t="s">
        <v>552</v>
      </c>
      <c r="R17" s="640"/>
      <c r="S17" s="505" t="s">
        <v>553</v>
      </c>
      <c r="T17" s="640"/>
      <c r="U17" s="640"/>
      <c r="V17" s="640"/>
      <c r="W17" s="605" t="s">
        <v>903</v>
      </c>
      <c r="X17" s="638"/>
      <c r="Y17" s="638"/>
      <c r="Z17" s="638"/>
      <c r="AA17" s="639"/>
    </row>
    <row r="18" spans="2:27" ht="15.75">
      <c r="B18" s="515">
        <v>2</v>
      </c>
      <c r="C18" s="516"/>
      <c r="D18" s="235" t="s">
        <v>423</v>
      </c>
      <c r="E18" s="634" t="s">
        <v>424</v>
      </c>
      <c r="F18" s="635"/>
      <c r="G18" s="641"/>
      <c r="H18" s="641"/>
      <c r="I18" s="641"/>
      <c r="J18" s="243" t="s">
        <v>552</v>
      </c>
      <c r="K18" s="505" t="s">
        <v>553</v>
      </c>
      <c r="L18" s="640"/>
      <c r="M18" s="640"/>
      <c r="N18" s="641">
        <v>587.96</v>
      </c>
      <c r="O18" s="641"/>
      <c r="P18" s="641"/>
      <c r="Q18" s="640" t="s">
        <v>552</v>
      </c>
      <c r="R18" s="640"/>
      <c r="S18" s="505" t="s">
        <v>553</v>
      </c>
      <c r="T18" s="640"/>
      <c r="U18" s="640"/>
      <c r="V18" s="640"/>
      <c r="W18" s="605" t="s">
        <v>903</v>
      </c>
      <c r="X18" s="638"/>
      <c r="Y18" s="638"/>
      <c r="Z18" s="638"/>
      <c r="AA18" s="639"/>
    </row>
    <row r="19" spans="1:27" s="202" customFormat="1" ht="15.75">
      <c r="A19" s="201"/>
      <c r="B19" s="515">
        <v>3</v>
      </c>
      <c r="C19" s="516"/>
      <c r="D19" s="235" t="s">
        <v>425</v>
      </c>
      <c r="E19" s="634" t="s">
        <v>426</v>
      </c>
      <c r="F19" s="635"/>
      <c r="G19" s="643"/>
      <c r="H19" s="643"/>
      <c r="I19" s="643"/>
      <c r="J19" s="243" t="s">
        <v>552</v>
      </c>
      <c r="K19" s="505" t="s">
        <v>553</v>
      </c>
      <c r="L19" s="640"/>
      <c r="M19" s="640"/>
      <c r="N19" s="643">
        <v>3958.74</v>
      </c>
      <c r="O19" s="643"/>
      <c r="P19" s="643"/>
      <c r="Q19" s="640" t="s">
        <v>552</v>
      </c>
      <c r="R19" s="640"/>
      <c r="S19" s="505" t="s">
        <v>553</v>
      </c>
      <c r="T19" s="640"/>
      <c r="U19" s="640"/>
      <c r="V19" s="640"/>
      <c r="W19" s="605" t="s">
        <v>903</v>
      </c>
      <c r="X19" s="638"/>
      <c r="Y19" s="638"/>
      <c r="Z19" s="638"/>
      <c r="AA19" s="639"/>
    </row>
    <row r="20" spans="1:27" s="202" customFormat="1" ht="15.75">
      <c r="A20" s="201"/>
      <c r="B20" s="515">
        <v>4</v>
      </c>
      <c r="C20" s="516"/>
      <c r="D20" s="235" t="s">
        <v>143</v>
      </c>
      <c r="E20" s="634" t="s">
        <v>426</v>
      </c>
      <c r="F20" s="635"/>
      <c r="G20" s="656"/>
      <c r="H20" s="657"/>
      <c r="I20" s="658"/>
      <c r="J20" s="243" t="s">
        <v>552</v>
      </c>
      <c r="K20" s="503" t="s">
        <v>553</v>
      </c>
      <c r="L20" s="659"/>
      <c r="M20" s="660"/>
      <c r="N20" s="656">
        <v>969.03</v>
      </c>
      <c r="O20" s="657"/>
      <c r="P20" s="658"/>
      <c r="Q20" s="640" t="s">
        <v>552</v>
      </c>
      <c r="R20" s="640"/>
      <c r="S20" s="503" t="s">
        <v>553</v>
      </c>
      <c r="T20" s="652"/>
      <c r="U20" s="652"/>
      <c r="V20" s="504"/>
      <c r="W20" s="605" t="s">
        <v>904</v>
      </c>
      <c r="X20" s="606"/>
      <c r="Y20" s="606"/>
      <c r="Z20" s="606"/>
      <c r="AA20" s="607"/>
    </row>
    <row r="21" spans="2:27" ht="15.75">
      <c r="B21" s="515">
        <v>5</v>
      </c>
      <c r="C21" s="516"/>
      <c r="D21" s="256" t="s">
        <v>430</v>
      </c>
      <c r="E21" s="608" t="s">
        <v>431</v>
      </c>
      <c r="F21" s="609"/>
      <c r="G21" s="610"/>
      <c r="H21" s="611"/>
      <c r="I21" s="612"/>
      <c r="J21" s="243" t="s">
        <v>552</v>
      </c>
      <c r="K21" s="613" t="s">
        <v>259</v>
      </c>
      <c r="L21" s="614"/>
      <c r="M21" s="615"/>
      <c r="N21" s="610">
        <v>1720</v>
      </c>
      <c r="O21" s="611"/>
      <c r="P21" s="612"/>
      <c r="Q21" s="616" t="s">
        <v>552</v>
      </c>
      <c r="R21" s="566"/>
      <c r="S21" s="616" t="s">
        <v>553</v>
      </c>
      <c r="T21" s="617"/>
      <c r="U21" s="617"/>
      <c r="V21" s="566"/>
      <c r="W21" s="605" t="s">
        <v>904</v>
      </c>
      <c r="X21" s="606"/>
      <c r="Y21" s="606"/>
      <c r="Z21" s="606"/>
      <c r="AA21" s="607"/>
    </row>
    <row r="22" spans="2:27" ht="15.75">
      <c r="B22" s="515">
        <v>6</v>
      </c>
      <c r="C22" s="516"/>
      <c r="D22" s="256" t="s">
        <v>142</v>
      </c>
      <c r="E22" s="608" t="s">
        <v>722</v>
      </c>
      <c r="F22" s="609"/>
      <c r="G22" s="627"/>
      <c r="H22" s="628"/>
      <c r="I22" s="629"/>
      <c r="J22" s="257" t="s">
        <v>552</v>
      </c>
      <c r="K22" s="613" t="s">
        <v>318</v>
      </c>
      <c r="L22" s="614"/>
      <c r="M22" s="615"/>
      <c r="N22" s="627">
        <v>89.04</v>
      </c>
      <c r="O22" s="628"/>
      <c r="P22" s="629"/>
      <c r="Q22" s="616" t="s">
        <v>552</v>
      </c>
      <c r="R22" s="566"/>
      <c r="S22" s="616" t="s">
        <v>318</v>
      </c>
      <c r="T22" s="617"/>
      <c r="U22" s="617"/>
      <c r="V22" s="566"/>
      <c r="W22" s="605" t="s">
        <v>904</v>
      </c>
      <c r="X22" s="606"/>
      <c r="Y22" s="606"/>
      <c r="Z22" s="606"/>
      <c r="AA22" s="607"/>
    </row>
    <row r="23" spans="2:27" ht="15.75">
      <c r="B23" s="515">
        <v>7</v>
      </c>
      <c r="C23" s="516"/>
      <c r="D23" s="256" t="s">
        <v>432</v>
      </c>
      <c r="E23" s="636" t="s">
        <v>431</v>
      </c>
      <c r="F23" s="637"/>
      <c r="G23" s="627"/>
      <c r="H23" s="628"/>
      <c r="I23" s="629"/>
      <c r="J23" s="257" t="s">
        <v>552</v>
      </c>
      <c r="K23" s="613" t="s">
        <v>318</v>
      </c>
      <c r="L23" s="614"/>
      <c r="M23" s="615"/>
      <c r="N23" s="627">
        <v>645.95</v>
      </c>
      <c r="O23" s="628"/>
      <c r="P23" s="629"/>
      <c r="Q23" s="616" t="s">
        <v>552</v>
      </c>
      <c r="R23" s="566"/>
      <c r="S23" s="613" t="s">
        <v>318</v>
      </c>
      <c r="T23" s="614"/>
      <c r="U23" s="614"/>
      <c r="V23" s="615"/>
      <c r="W23" s="605" t="s">
        <v>903</v>
      </c>
      <c r="X23" s="606"/>
      <c r="Y23" s="606"/>
      <c r="Z23" s="606"/>
      <c r="AA23" s="607"/>
    </row>
    <row r="24" spans="2:27" ht="15.75">
      <c r="B24" s="515">
        <v>8</v>
      </c>
      <c r="C24" s="516"/>
      <c r="D24" s="256" t="s">
        <v>144</v>
      </c>
      <c r="E24" s="258" t="s">
        <v>145</v>
      </c>
      <c r="F24" s="259"/>
      <c r="G24" s="627"/>
      <c r="H24" s="628"/>
      <c r="I24" s="629"/>
      <c r="J24" s="257" t="s">
        <v>552</v>
      </c>
      <c r="K24" s="613" t="s">
        <v>319</v>
      </c>
      <c r="L24" s="614"/>
      <c r="M24" s="615"/>
      <c r="N24" s="627">
        <v>52.84</v>
      </c>
      <c r="O24" s="628"/>
      <c r="P24" s="629"/>
      <c r="Q24" s="616" t="s">
        <v>552</v>
      </c>
      <c r="R24" s="566"/>
      <c r="S24" s="616" t="s">
        <v>318</v>
      </c>
      <c r="T24" s="617"/>
      <c r="U24" s="617"/>
      <c r="V24" s="566"/>
      <c r="W24" s="605" t="s">
        <v>905</v>
      </c>
      <c r="X24" s="606"/>
      <c r="Y24" s="606"/>
      <c r="Z24" s="606"/>
      <c r="AA24" s="607"/>
    </row>
    <row r="25" spans="2:27" ht="15.75">
      <c r="B25" s="515">
        <v>9</v>
      </c>
      <c r="C25" s="516"/>
      <c r="D25" s="256" t="s">
        <v>427</v>
      </c>
      <c r="E25" s="608" t="s">
        <v>428</v>
      </c>
      <c r="F25" s="635"/>
      <c r="G25" s="641"/>
      <c r="H25" s="641"/>
      <c r="I25" s="641"/>
      <c r="J25" s="243" t="s">
        <v>552</v>
      </c>
      <c r="K25" s="640" t="s">
        <v>319</v>
      </c>
      <c r="L25" s="640"/>
      <c r="M25" s="640"/>
      <c r="N25" s="641">
        <v>217.05</v>
      </c>
      <c r="O25" s="641"/>
      <c r="P25" s="641"/>
      <c r="Q25" s="640" t="s">
        <v>552</v>
      </c>
      <c r="R25" s="640"/>
      <c r="S25" s="642" t="s">
        <v>906</v>
      </c>
      <c r="T25" s="640"/>
      <c r="U25" s="640"/>
      <c r="V25" s="640"/>
      <c r="W25" s="605" t="s">
        <v>904</v>
      </c>
      <c r="X25" s="638"/>
      <c r="Y25" s="638"/>
      <c r="Z25" s="638"/>
      <c r="AA25" s="639"/>
    </row>
    <row r="26" spans="2:27" ht="15.75">
      <c r="B26" s="515">
        <v>10</v>
      </c>
      <c r="C26" s="516"/>
      <c r="D26" s="256" t="s">
        <v>429</v>
      </c>
      <c r="E26" s="608" t="s">
        <v>428</v>
      </c>
      <c r="F26" s="609"/>
      <c r="G26" s="627"/>
      <c r="H26" s="628"/>
      <c r="I26" s="629"/>
      <c r="J26" s="243" t="s">
        <v>552</v>
      </c>
      <c r="K26" s="616" t="s">
        <v>319</v>
      </c>
      <c r="L26" s="617"/>
      <c r="M26" s="566"/>
      <c r="N26" s="627">
        <v>58.02</v>
      </c>
      <c r="O26" s="628"/>
      <c r="P26" s="629"/>
      <c r="Q26" s="616" t="s">
        <v>552</v>
      </c>
      <c r="R26" s="566"/>
      <c r="S26" s="616" t="s">
        <v>319</v>
      </c>
      <c r="T26" s="617"/>
      <c r="U26" s="617"/>
      <c r="V26" s="566"/>
      <c r="W26" s="605" t="s">
        <v>903</v>
      </c>
      <c r="X26" s="606"/>
      <c r="Y26" s="606"/>
      <c r="Z26" s="606"/>
      <c r="AA26" s="607"/>
    </row>
    <row r="27" spans="2:27" ht="15.75">
      <c r="B27" s="515"/>
      <c r="C27" s="516"/>
      <c r="D27" s="219"/>
      <c r="E27" s="618"/>
      <c r="F27" s="619"/>
      <c r="G27" s="653"/>
      <c r="H27" s="654"/>
      <c r="I27" s="655"/>
      <c r="J27" s="200"/>
      <c r="K27" s="630"/>
      <c r="L27" s="631"/>
      <c r="M27" s="632"/>
      <c r="N27" s="653"/>
      <c r="O27" s="654"/>
      <c r="P27" s="655"/>
      <c r="Q27" s="650"/>
      <c r="R27" s="651"/>
      <c r="S27" s="618"/>
      <c r="T27" s="633"/>
      <c r="U27" s="633"/>
      <c r="V27" s="619"/>
      <c r="W27" s="624"/>
      <c r="X27" s="625"/>
      <c r="Y27" s="625"/>
      <c r="Z27" s="625"/>
      <c r="AA27" s="626"/>
    </row>
    <row r="28" spans="2:27" ht="15">
      <c r="B28" s="515"/>
      <c r="C28" s="516"/>
      <c r="D28" s="116"/>
      <c r="E28" s="618"/>
      <c r="F28" s="619"/>
      <c r="G28" s="506"/>
      <c r="H28" s="507"/>
      <c r="I28" s="508"/>
      <c r="J28" s="127"/>
      <c r="K28" s="618"/>
      <c r="L28" s="633"/>
      <c r="M28" s="619"/>
      <c r="N28" s="506"/>
      <c r="O28" s="507"/>
      <c r="P28" s="508"/>
      <c r="Q28" s="509"/>
      <c r="R28" s="510"/>
      <c r="S28" s="618"/>
      <c r="T28" s="633"/>
      <c r="U28" s="633"/>
      <c r="V28" s="619"/>
      <c r="W28" s="620"/>
      <c r="X28" s="621"/>
      <c r="Y28" s="621"/>
      <c r="Z28" s="621"/>
      <c r="AA28" s="622"/>
    </row>
    <row r="29" spans="2:27" ht="15">
      <c r="B29" s="515"/>
      <c r="C29" s="516"/>
      <c r="D29" s="116"/>
      <c r="E29" s="618"/>
      <c r="F29" s="619"/>
      <c r="G29" s="495"/>
      <c r="H29" s="495"/>
      <c r="I29" s="495"/>
      <c r="J29" s="127"/>
      <c r="K29" s="623"/>
      <c r="L29" s="623"/>
      <c r="M29" s="623"/>
      <c r="N29" s="495"/>
      <c r="O29" s="495"/>
      <c r="P29" s="495"/>
      <c r="Q29" s="490"/>
      <c r="R29" s="490"/>
      <c r="S29" s="623"/>
      <c r="T29" s="623"/>
      <c r="U29" s="623"/>
      <c r="V29" s="623"/>
      <c r="W29" s="620"/>
      <c r="X29" s="621"/>
      <c r="Y29" s="621"/>
      <c r="Z29" s="621"/>
      <c r="AA29" s="622"/>
    </row>
    <row r="30" spans="2:27" ht="15">
      <c r="B30" s="515"/>
      <c r="C30" s="516"/>
      <c r="D30" s="116"/>
      <c r="E30" s="618"/>
      <c r="F30" s="619"/>
      <c r="G30" s="495"/>
      <c r="H30" s="495"/>
      <c r="I30" s="495"/>
      <c r="J30" s="127"/>
      <c r="K30" s="623"/>
      <c r="L30" s="623"/>
      <c r="M30" s="623"/>
      <c r="N30" s="495"/>
      <c r="O30" s="495"/>
      <c r="P30" s="495"/>
      <c r="Q30" s="490"/>
      <c r="R30" s="490"/>
      <c r="S30" s="623"/>
      <c r="T30" s="623"/>
      <c r="U30" s="623"/>
      <c r="V30" s="623"/>
      <c r="W30" s="620"/>
      <c r="X30" s="621"/>
      <c r="Y30" s="621"/>
      <c r="Z30" s="621"/>
      <c r="AA30" s="622"/>
    </row>
    <row r="31" spans="2:27" ht="15">
      <c r="B31" s="515"/>
      <c r="C31" s="516"/>
      <c r="D31" s="116"/>
      <c r="E31" s="618"/>
      <c r="F31" s="619"/>
      <c r="G31" s="495"/>
      <c r="H31" s="495"/>
      <c r="I31" s="495"/>
      <c r="J31" s="127"/>
      <c r="K31" s="623"/>
      <c r="L31" s="623"/>
      <c r="M31" s="623"/>
      <c r="N31" s="495"/>
      <c r="O31" s="495"/>
      <c r="P31" s="495"/>
      <c r="Q31" s="490"/>
      <c r="R31" s="490"/>
      <c r="S31" s="623"/>
      <c r="T31" s="623"/>
      <c r="U31" s="623"/>
      <c r="V31" s="623"/>
      <c r="W31" s="620"/>
      <c r="X31" s="621"/>
      <c r="Y31" s="621"/>
      <c r="Z31" s="621"/>
      <c r="AA31" s="622"/>
    </row>
    <row r="32" spans="2:27" ht="15">
      <c r="B32" s="515"/>
      <c r="C32" s="516"/>
      <c r="D32" s="116"/>
      <c r="E32" s="618"/>
      <c r="F32" s="619"/>
      <c r="G32" s="495"/>
      <c r="H32" s="495"/>
      <c r="I32" s="495"/>
      <c r="J32" s="127"/>
      <c r="K32" s="623"/>
      <c r="L32" s="623"/>
      <c r="M32" s="623"/>
      <c r="N32" s="495"/>
      <c r="O32" s="495"/>
      <c r="P32" s="495"/>
      <c r="Q32" s="490"/>
      <c r="R32" s="490"/>
      <c r="S32" s="623"/>
      <c r="T32" s="623"/>
      <c r="U32" s="623"/>
      <c r="V32" s="623"/>
      <c r="W32" s="620"/>
      <c r="X32" s="621"/>
      <c r="Y32" s="621"/>
      <c r="Z32" s="621"/>
      <c r="AA32" s="622"/>
    </row>
    <row r="33" spans="2:27" ht="15">
      <c r="B33" s="515"/>
      <c r="C33" s="516"/>
      <c r="D33" s="116"/>
      <c r="E33" s="618"/>
      <c r="F33" s="619"/>
      <c r="G33" s="495"/>
      <c r="H33" s="495"/>
      <c r="I33" s="495"/>
      <c r="J33" s="127"/>
      <c r="K33" s="623"/>
      <c r="L33" s="623"/>
      <c r="M33" s="623"/>
      <c r="N33" s="495"/>
      <c r="O33" s="495"/>
      <c r="P33" s="495"/>
      <c r="Q33" s="490"/>
      <c r="R33" s="490"/>
      <c r="S33" s="623"/>
      <c r="T33" s="623"/>
      <c r="U33" s="623"/>
      <c r="V33" s="623"/>
      <c r="W33" s="620"/>
      <c r="X33" s="621"/>
      <c r="Y33" s="621"/>
      <c r="Z33" s="621"/>
      <c r="AA33" s="622"/>
    </row>
    <row r="34" spans="2:27" ht="15">
      <c r="B34" s="515"/>
      <c r="C34" s="516"/>
      <c r="D34" s="116"/>
      <c r="E34" s="618"/>
      <c r="F34" s="619"/>
      <c r="G34" s="495"/>
      <c r="H34" s="495"/>
      <c r="I34" s="495"/>
      <c r="J34" s="127"/>
      <c r="K34" s="623"/>
      <c r="L34" s="623"/>
      <c r="M34" s="623"/>
      <c r="N34" s="495"/>
      <c r="O34" s="495"/>
      <c r="P34" s="495"/>
      <c r="Q34" s="490"/>
      <c r="R34" s="490"/>
      <c r="S34" s="623"/>
      <c r="T34" s="623"/>
      <c r="U34" s="623"/>
      <c r="V34" s="623"/>
      <c r="W34" s="620"/>
      <c r="X34" s="621"/>
      <c r="Y34" s="621"/>
      <c r="Z34" s="621"/>
      <c r="AA34" s="622"/>
    </row>
    <row r="35" spans="2:27" ht="15">
      <c r="B35" s="515"/>
      <c r="C35" s="516"/>
      <c r="D35" s="116"/>
      <c r="E35" s="618"/>
      <c r="F35" s="619"/>
      <c r="G35" s="495"/>
      <c r="H35" s="495"/>
      <c r="I35" s="495"/>
      <c r="J35" s="127"/>
      <c r="K35" s="623"/>
      <c r="L35" s="623"/>
      <c r="M35" s="623"/>
      <c r="N35" s="495"/>
      <c r="O35" s="495"/>
      <c r="P35" s="495"/>
      <c r="Q35" s="490"/>
      <c r="R35" s="490"/>
      <c r="S35" s="623"/>
      <c r="T35" s="623"/>
      <c r="U35" s="623"/>
      <c r="V35" s="623"/>
      <c r="W35" s="620"/>
      <c r="X35" s="621"/>
      <c r="Y35" s="621"/>
      <c r="Z35" s="621"/>
      <c r="AA35" s="622"/>
    </row>
  </sheetData>
  <sheetProtection formatCells="0" formatRows="0" insertRows="0" deleteRows="0"/>
  <mergeCells count="179">
    <mergeCell ref="S33:V33"/>
    <mergeCell ref="W20:AA20"/>
    <mergeCell ref="B24:C24"/>
    <mergeCell ref="S24:V24"/>
    <mergeCell ref="W24:AA24"/>
    <mergeCell ref="G24:I24"/>
    <mergeCell ref="K24:M24"/>
    <mergeCell ref="N24:P24"/>
    <mergeCell ref="Q24:R24"/>
    <mergeCell ref="Q20:R20"/>
    <mergeCell ref="S34:V34"/>
    <mergeCell ref="N35:P35"/>
    <mergeCell ref="Q35:R35"/>
    <mergeCell ref="N34:P34"/>
    <mergeCell ref="Q34:R34"/>
    <mergeCell ref="S35:V35"/>
    <mergeCell ref="G34:I34"/>
    <mergeCell ref="G35:I35"/>
    <mergeCell ref="G30:I30"/>
    <mergeCell ref="Q32:R32"/>
    <mergeCell ref="Q33:R33"/>
    <mergeCell ref="K30:M30"/>
    <mergeCell ref="K34:M34"/>
    <mergeCell ref="N33:P33"/>
    <mergeCell ref="K33:M33"/>
    <mergeCell ref="K35:M35"/>
    <mergeCell ref="G18:I18"/>
    <mergeCell ref="N27:P27"/>
    <mergeCell ref="K19:M19"/>
    <mergeCell ref="K25:M25"/>
    <mergeCell ref="N32:P32"/>
    <mergeCell ref="G32:I32"/>
    <mergeCell ref="K32:M32"/>
    <mergeCell ref="K20:M20"/>
    <mergeCell ref="N20:P20"/>
    <mergeCell ref="N22:P22"/>
    <mergeCell ref="G27:I27"/>
    <mergeCell ref="S31:V31"/>
    <mergeCell ref="Q31:R31"/>
    <mergeCell ref="G25:I25"/>
    <mergeCell ref="G19:I19"/>
    <mergeCell ref="G20:I20"/>
    <mergeCell ref="Q30:R30"/>
    <mergeCell ref="Q29:R29"/>
    <mergeCell ref="S27:V27"/>
    <mergeCell ref="S30:V30"/>
    <mergeCell ref="S29:V29"/>
    <mergeCell ref="Q22:R22"/>
    <mergeCell ref="Q27:R27"/>
    <mergeCell ref="Q28:R28"/>
    <mergeCell ref="S26:V26"/>
    <mergeCell ref="S20:V20"/>
    <mergeCell ref="S22:V22"/>
    <mergeCell ref="G26:I26"/>
    <mergeCell ref="C5:D6"/>
    <mergeCell ref="I5:I6"/>
    <mergeCell ref="E5:H5"/>
    <mergeCell ref="E6:H6"/>
    <mergeCell ref="D15:D16"/>
    <mergeCell ref="C10:D11"/>
    <mergeCell ref="E10:H10"/>
    <mergeCell ref="B15:C16"/>
    <mergeCell ref="G15:M15"/>
    <mergeCell ref="W15:AA16"/>
    <mergeCell ref="S16:V16"/>
    <mergeCell ref="N15:V15"/>
    <mergeCell ref="Y3:AA13"/>
    <mergeCell ref="N5:P6"/>
    <mergeCell ref="J5:L5"/>
    <mergeCell ref="M5:M6"/>
    <mergeCell ref="J10:L10"/>
    <mergeCell ref="N16:P16"/>
    <mergeCell ref="Q16:R16"/>
    <mergeCell ref="J6:L6"/>
    <mergeCell ref="N10:P11"/>
    <mergeCell ref="I10:I11"/>
    <mergeCell ref="E11:H11"/>
    <mergeCell ref="G16:I16"/>
    <mergeCell ref="J11:L11"/>
    <mergeCell ref="M10:M11"/>
    <mergeCell ref="K16:M16"/>
    <mergeCell ref="E15:F16"/>
    <mergeCell ref="W18:AA18"/>
    <mergeCell ref="G17:I17"/>
    <mergeCell ref="K17:M17"/>
    <mergeCell ref="N17:P17"/>
    <mergeCell ref="Q17:R17"/>
    <mergeCell ref="S17:V17"/>
    <mergeCell ref="S18:V18"/>
    <mergeCell ref="W17:AA17"/>
    <mergeCell ref="N18:P18"/>
    <mergeCell ref="K18:M18"/>
    <mergeCell ref="W19:AA19"/>
    <mergeCell ref="Q18:R18"/>
    <mergeCell ref="B25:C25"/>
    <mergeCell ref="W25:AA25"/>
    <mergeCell ref="Q25:R25"/>
    <mergeCell ref="N25:P25"/>
    <mergeCell ref="S19:V19"/>
    <mergeCell ref="S25:V25"/>
    <mergeCell ref="Q19:R19"/>
    <mergeCell ref="N19:P19"/>
    <mergeCell ref="E25:F25"/>
    <mergeCell ref="B20:C20"/>
    <mergeCell ref="E20:F20"/>
    <mergeCell ref="B22:C22"/>
    <mergeCell ref="E22:F22"/>
    <mergeCell ref="B23:C23"/>
    <mergeCell ref="E23:F23"/>
    <mergeCell ref="B17:C17"/>
    <mergeCell ref="B19:C19"/>
    <mergeCell ref="E18:F18"/>
    <mergeCell ref="E19:F19"/>
    <mergeCell ref="B18:C18"/>
    <mergeCell ref="E17:F17"/>
    <mergeCell ref="W22:AA22"/>
    <mergeCell ref="G23:I23"/>
    <mergeCell ref="S23:V23"/>
    <mergeCell ref="K23:M23"/>
    <mergeCell ref="G22:I22"/>
    <mergeCell ref="N23:P23"/>
    <mergeCell ref="W23:AA23"/>
    <mergeCell ref="Q23:R23"/>
    <mergeCell ref="K22:M22"/>
    <mergeCell ref="B28:C28"/>
    <mergeCell ref="E28:F28"/>
    <mergeCell ref="W28:AA28"/>
    <mergeCell ref="S28:V28"/>
    <mergeCell ref="G28:I28"/>
    <mergeCell ref="K28:M28"/>
    <mergeCell ref="N28:P28"/>
    <mergeCell ref="B27:C27"/>
    <mergeCell ref="E27:F27"/>
    <mergeCell ref="W27:AA27"/>
    <mergeCell ref="Q26:R26"/>
    <mergeCell ref="W26:AA26"/>
    <mergeCell ref="K26:M26"/>
    <mergeCell ref="N26:P26"/>
    <mergeCell ref="E26:F26"/>
    <mergeCell ref="B26:C26"/>
    <mergeCell ref="K27:M27"/>
    <mergeCell ref="B29:C29"/>
    <mergeCell ref="E29:F29"/>
    <mergeCell ref="W29:AA29"/>
    <mergeCell ref="B30:C30"/>
    <mergeCell ref="E30:F30"/>
    <mergeCell ref="W30:AA30"/>
    <mergeCell ref="G29:I29"/>
    <mergeCell ref="K29:M29"/>
    <mergeCell ref="N29:P29"/>
    <mergeCell ref="N30:P30"/>
    <mergeCell ref="W31:AA31"/>
    <mergeCell ref="B32:C32"/>
    <mergeCell ref="E32:F32"/>
    <mergeCell ref="W32:AA32"/>
    <mergeCell ref="S32:V32"/>
    <mergeCell ref="G31:I31"/>
    <mergeCell ref="B31:C31"/>
    <mergeCell ref="E31:F31"/>
    <mergeCell ref="K31:M31"/>
    <mergeCell ref="N31:P31"/>
    <mergeCell ref="B35:C35"/>
    <mergeCell ref="E35:F35"/>
    <mergeCell ref="W35:AA35"/>
    <mergeCell ref="B33:C33"/>
    <mergeCell ref="E33:F33"/>
    <mergeCell ref="W33:AA33"/>
    <mergeCell ref="B34:C34"/>
    <mergeCell ref="E34:F34"/>
    <mergeCell ref="W34:AA34"/>
    <mergeCell ref="G33:I33"/>
    <mergeCell ref="W21:AA21"/>
    <mergeCell ref="B21:C21"/>
    <mergeCell ref="E21:F21"/>
    <mergeCell ref="G21:I21"/>
    <mergeCell ref="K21:M21"/>
    <mergeCell ref="N21:P21"/>
    <mergeCell ref="Q21:R21"/>
    <mergeCell ref="S21:V21"/>
  </mergeCells>
  <dataValidations count="2">
    <dataValidation type="list" allowBlank="1" showInputMessage="1" showErrorMessage="1" sqref="L25:M25 L29:M35 T25:V25 T29:V35 L17:M19 T17:V19 K17:K35 S17:S35">
      <formula1>廢棄物處理方式</formula1>
    </dataValidation>
    <dataValidation type="list" allowBlank="1" showInputMessage="1" showErrorMessage="1" sqref="R29:R35 Q17:R20 R25 J17:J35 Q21:Q35">
      <formula1>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indexed="11"/>
  </sheetPr>
  <dimension ref="A1:AD43"/>
  <sheetViews>
    <sheetView showGridLines="0" zoomScale="80" zoomScaleNormal="80" zoomScaleSheetLayoutView="85" zoomScalePageLayoutView="0" workbookViewId="0" topLeftCell="A1">
      <pane ySplit="10" topLeftCell="A19" activePane="bottomLeft" state="frozen"/>
      <selection pane="topLeft" activeCell="I28" sqref="I28"/>
      <selection pane="bottomLeft" activeCell="D14" sqref="D14:AA35"/>
    </sheetView>
  </sheetViews>
  <sheetFormatPr defaultColWidth="11.00390625" defaultRowHeight="16.5"/>
  <cols>
    <col min="1" max="2" width="1.12109375" style="29" customWidth="1"/>
    <col min="3" max="3" width="4.00390625" style="29" customWidth="1"/>
    <col min="4" max="4" width="18.125" style="29" customWidth="1"/>
    <col min="5" max="5" width="24.375" style="29" bestFit="1" customWidth="1"/>
    <col min="6" max="6" width="5.125" style="29" customWidth="1"/>
    <col min="7" max="7" width="5.00390625" style="29" customWidth="1"/>
    <col min="8" max="8" width="3.125" style="29" customWidth="1"/>
    <col min="9" max="9" width="4.50390625" style="31" customWidth="1"/>
    <col min="10" max="10" width="3.00390625" style="32" customWidth="1"/>
    <col min="11" max="11" width="3.375" style="32" customWidth="1"/>
    <col min="12" max="12" width="11.00390625" style="32" customWidth="1"/>
    <col min="13" max="13" width="3.875" style="31" customWidth="1"/>
    <col min="14" max="14" width="4.50390625" style="32" customWidth="1"/>
    <col min="15" max="15" width="7.625" style="32" customWidth="1"/>
    <col min="16" max="16" width="4.00390625" style="32" customWidth="1"/>
    <col min="17" max="17" width="9.875" style="33" customWidth="1"/>
    <col min="18" max="18" width="7.50390625" style="34" customWidth="1"/>
    <col min="19" max="19" width="2.50390625" style="29" bestFit="1" customWidth="1"/>
    <col min="20" max="20" width="8.125" style="29" customWidth="1"/>
    <col min="21" max="21" width="4.125" style="35" customWidth="1"/>
    <col min="22" max="22" width="8.125" style="35" customWidth="1"/>
    <col min="23" max="23" width="14.875" style="36" customWidth="1"/>
    <col min="24" max="24" width="1.4921875" style="36" customWidth="1"/>
    <col min="25" max="25" width="5.875" style="36" customWidth="1"/>
    <col min="26" max="26" width="4.875" style="36" customWidth="1"/>
    <col min="27" max="27" width="9.625" style="36" customWidth="1"/>
    <col min="28" max="28" width="2.00390625" style="36" customWidth="1"/>
    <col min="29" max="16384" width="11.00390625" style="36" customWidth="1"/>
  </cols>
  <sheetData>
    <row r="1" spans="2:27" ht="19.5">
      <c r="B1" s="30" t="s">
        <v>531</v>
      </c>
      <c r="O1" s="5"/>
      <c r="P1" s="5"/>
      <c r="AA1" s="5"/>
    </row>
    <row r="2" spans="1:22" s="79" customFormat="1" ht="19.5">
      <c r="A2" s="72"/>
      <c r="B2" s="80" t="s">
        <v>434</v>
      </c>
      <c r="C2" s="72"/>
      <c r="D2" s="72"/>
      <c r="E2" s="72"/>
      <c r="F2" s="230" t="s">
        <v>773</v>
      </c>
      <c r="G2" s="72"/>
      <c r="H2" s="72"/>
      <c r="I2" s="73"/>
      <c r="J2" s="74"/>
      <c r="K2" s="74"/>
      <c r="L2" s="74"/>
      <c r="M2" s="73"/>
      <c r="N2" s="74"/>
      <c r="O2" s="74"/>
      <c r="P2" s="74"/>
      <c r="Q2" s="76"/>
      <c r="R2" s="77"/>
      <c r="S2" s="72"/>
      <c r="T2" s="72"/>
      <c r="U2" s="78"/>
      <c r="V2" s="78"/>
    </row>
    <row r="3" spans="2:27" ht="8.25" customHeight="1">
      <c r="B3" s="37"/>
      <c r="C3" s="38"/>
      <c r="D3" s="38"/>
      <c r="E3" s="38"/>
      <c r="F3" s="38"/>
      <c r="G3" s="38"/>
      <c r="H3" s="38"/>
      <c r="I3" s="39"/>
      <c r="J3" s="40"/>
      <c r="K3" s="40"/>
      <c r="L3" s="40"/>
      <c r="M3" s="39"/>
      <c r="N3" s="40"/>
      <c r="O3" s="40"/>
      <c r="P3" s="40"/>
      <c r="Q3" s="41"/>
      <c r="R3" s="42"/>
      <c r="S3" s="43"/>
      <c r="T3" s="43"/>
      <c r="U3" s="44"/>
      <c r="V3" s="44"/>
      <c r="W3" s="44"/>
      <c r="X3" s="45"/>
      <c r="Y3" s="450" t="s">
        <v>532</v>
      </c>
      <c r="Z3" s="451"/>
      <c r="AA3" s="452"/>
    </row>
    <row r="4" spans="1:27" s="53" customFormat="1" ht="15.75" customHeight="1">
      <c r="A4" s="46"/>
      <c r="B4" s="47"/>
      <c r="C4" s="530" t="s">
        <v>736</v>
      </c>
      <c r="D4" s="530"/>
      <c r="E4" s="470" t="s">
        <v>738</v>
      </c>
      <c r="F4" s="470"/>
      <c r="G4" s="470"/>
      <c r="H4" s="470"/>
      <c r="I4" s="592" t="s">
        <v>550</v>
      </c>
      <c r="J4" s="683">
        <v>149434.44</v>
      </c>
      <c r="K4" s="683"/>
      <c r="L4" s="683"/>
      <c r="M4" s="703" t="s">
        <v>373</v>
      </c>
      <c r="N4" s="702" t="e">
        <f>J4/J5</f>
        <v>#DIV/0!</v>
      </c>
      <c r="O4" s="702"/>
      <c r="P4" s="702"/>
      <c r="Q4" s="48"/>
      <c r="R4" s="49"/>
      <c r="S4" s="50"/>
      <c r="T4" s="50"/>
      <c r="U4" s="51"/>
      <c r="V4" s="51"/>
      <c r="W4" s="51"/>
      <c r="X4" s="52"/>
      <c r="Y4" s="453"/>
      <c r="Z4" s="454"/>
      <c r="AA4" s="455"/>
    </row>
    <row r="5" spans="1:27" s="53" customFormat="1" ht="15.75" customHeight="1">
      <c r="A5" s="46"/>
      <c r="B5" s="47"/>
      <c r="C5" s="530"/>
      <c r="D5" s="530"/>
      <c r="E5" s="471" t="s">
        <v>733</v>
      </c>
      <c r="F5" s="471"/>
      <c r="G5" s="471"/>
      <c r="H5" s="471"/>
      <c r="I5" s="593"/>
      <c r="J5" s="684"/>
      <c r="K5" s="685"/>
      <c r="L5" s="685"/>
      <c r="M5" s="704"/>
      <c r="N5" s="702"/>
      <c r="O5" s="702"/>
      <c r="P5" s="702"/>
      <c r="Q5" s="48"/>
      <c r="R5" s="49"/>
      <c r="S5" s="50"/>
      <c r="T5" s="50"/>
      <c r="U5" s="51"/>
      <c r="V5" s="51"/>
      <c r="W5" s="51"/>
      <c r="X5" s="52"/>
      <c r="Y5" s="453"/>
      <c r="Z5" s="454"/>
      <c r="AA5" s="455"/>
    </row>
    <row r="6" spans="1:27" s="53" customFormat="1" ht="3" customHeight="1">
      <c r="A6" s="46"/>
      <c r="B6" s="47"/>
      <c r="C6" s="249"/>
      <c r="D6" s="249"/>
      <c r="E6" s="249"/>
      <c r="F6" s="249"/>
      <c r="G6" s="249"/>
      <c r="H6" s="249"/>
      <c r="I6" s="55"/>
      <c r="J6" s="260"/>
      <c r="K6" s="260"/>
      <c r="L6" s="260"/>
      <c r="M6" s="261"/>
      <c r="N6" s="262"/>
      <c r="O6" s="262"/>
      <c r="P6" s="262"/>
      <c r="Q6" s="48"/>
      <c r="R6" s="49"/>
      <c r="S6" s="50"/>
      <c r="T6" s="50"/>
      <c r="U6" s="51"/>
      <c r="V6" s="51"/>
      <c r="W6" s="51"/>
      <c r="X6" s="52"/>
      <c r="Y6" s="453"/>
      <c r="Z6" s="454"/>
      <c r="AA6" s="455"/>
    </row>
    <row r="7" spans="1:27" s="53" customFormat="1" ht="15.75" customHeight="1">
      <c r="A7" s="46"/>
      <c r="B7" s="47"/>
      <c r="C7" s="530" t="s">
        <v>739</v>
      </c>
      <c r="D7" s="530"/>
      <c r="E7" s="470" t="s">
        <v>740</v>
      </c>
      <c r="F7" s="470"/>
      <c r="G7" s="470"/>
      <c r="H7" s="470"/>
      <c r="I7" s="592" t="s">
        <v>373</v>
      </c>
      <c r="J7" s="686" t="e">
        <f>壹、清潔生產評估背景資訊!#REF!</f>
        <v>#REF!</v>
      </c>
      <c r="K7" s="686"/>
      <c r="L7" s="686"/>
      <c r="M7" s="703" t="s">
        <v>373</v>
      </c>
      <c r="N7" s="702" t="e">
        <f>J7/J8</f>
        <v>#REF!</v>
      </c>
      <c r="O7" s="702"/>
      <c r="P7" s="702"/>
      <c r="Q7" s="48"/>
      <c r="R7" s="49"/>
      <c r="S7" s="50"/>
      <c r="T7" s="50"/>
      <c r="U7" s="51"/>
      <c r="V7" s="51"/>
      <c r="W7" s="51"/>
      <c r="X7" s="52"/>
      <c r="Y7" s="453"/>
      <c r="Z7" s="454"/>
      <c r="AA7" s="455"/>
    </row>
    <row r="8" spans="1:27" s="53" customFormat="1" ht="15.75" customHeight="1">
      <c r="A8" s="46"/>
      <c r="B8" s="47"/>
      <c r="C8" s="530"/>
      <c r="D8" s="530"/>
      <c r="E8" s="471" t="s">
        <v>733</v>
      </c>
      <c r="F8" s="471"/>
      <c r="G8" s="471"/>
      <c r="H8" s="471"/>
      <c r="I8" s="593"/>
      <c r="J8" s="700"/>
      <c r="K8" s="701"/>
      <c r="L8" s="701"/>
      <c r="M8" s="704"/>
      <c r="N8" s="702"/>
      <c r="O8" s="702"/>
      <c r="P8" s="702"/>
      <c r="Q8" s="48"/>
      <c r="R8" s="49"/>
      <c r="S8" s="50"/>
      <c r="T8" s="50"/>
      <c r="U8" s="51"/>
      <c r="V8" s="51"/>
      <c r="W8" s="51"/>
      <c r="X8" s="52"/>
      <c r="Y8" s="453"/>
      <c r="Z8" s="454"/>
      <c r="AA8" s="455"/>
    </row>
    <row r="9" spans="1:27" s="53" customFormat="1" ht="4.5" customHeight="1">
      <c r="A9" s="46"/>
      <c r="B9" s="47"/>
      <c r="C9" s="54"/>
      <c r="D9" s="54"/>
      <c r="E9" s="54"/>
      <c r="F9" s="54"/>
      <c r="G9" s="54"/>
      <c r="H9" s="54"/>
      <c r="I9" s="55"/>
      <c r="J9" s="203"/>
      <c r="K9" s="203"/>
      <c r="L9" s="203"/>
      <c r="M9" s="55"/>
      <c r="N9" s="56"/>
      <c r="O9" s="56"/>
      <c r="P9" s="56"/>
      <c r="Q9" s="48"/>
      <c r="R9" s="49"/>
      <c r="S9" s="50"/>
      <c r="T9" s="50"/>
      <c r="U9" s="51"/>
      <c r="V9" s="51"/>
      <c r="W9" s="51"/>
      <c r="X9" s="52"/>
      <c r="Y9" s="453"/>
      <c r="Z9" s="454"/>
      <c r="AA9" s="455"/>
    </row>
    <row r="10" spans="1:27" s="53" customFormat="1" ht="6.75" customHeight="1">
      <c r="A10" s="46"/>
      <c r="B10" s="58"/>
      <c r="C10" s="59"/>
      <c r="D10" s="59"/>
      <c r="E10" s="59"/>
      <c r="F10" s="59"/>
      <c r="G10" s="59"/>
      <c r="H10" s="59"/>
      <c r="I10" s="60"/>
      <c r="J10" s="57"/>
      <c r="K10" s="57"/>
      <c r="L10" s="57"/>
      <c r="M10" s="60"/>
      <c r="N10" s="57"/>
      <c r="O10" s="57"/>
      <c r="P10" s="57"/>
      <c r="Q10" s="61"/>
      <c r="R10" s="62"/>
      <c r="S10" s="59"/>
      <c r="T10" s="59"/>
      <c r="U10" s="63"/>
      <c r="V10" s="63"/>
      <c r="W10" s="63"/>
      <c r="X10" s="64"/>
      <c r="Y10" s="456"/>
      <c r="Z10" s="457"/>
      <c r="AA10" s="458"/>
    </row>
    <row r="11" spans="2:30" ht="42" customHeight="1">
      <c r="B11" s="687" t="s">
        <v>440</v>
      </c>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C11" s="222"/>
      <c r="AD11" s="222"/>
    </row>
    <row r="12" spans="1:30" s="66" customFormat="1" ht="13.5">
      <c r="A12" s="65"/>
      <c r="B12" s="688" t="s">
        <v>374</v>
      </c>
      <c r="C12" s="689"/>
      <c r="D12" s="692" t="s">
        <v>441</v>
      </c>
      <c r="E12" s="693"/>
      <c r="F12" s="692" t="s">
        <v>442</v>
      </c>
      <c r="G12" s="708"/>
      <c r="H12" s="708"/>
      <c r="I12" s="708"/>
      <c r="J12" s="708"/>
      <c r="K12" s="693"/>
      <c r="L12" s="692" t="s">
        <v>443</v>
      </c>
      <c r="M12" s="708"/>
      <c r="N12" s="693"/>
      <c r="O12" s="692" t="s">
        <v>737</v>
      </c>
      <c r="P12" s="708"/>
      <c r="Q12" s="708"/>
      <c r="R12" s="708"/>
      <c r="S12" s="693"/>
      <c r="T12" s="692" t="s">
        <v>741</v>
      </c>
      <c r="U12" s="708"/>
      <c r="V12" s="708"/>
      <c r="W12" s="693"/>
      <c r="X12" s="694" t="s">
        <v>375</v>
      </c>
      <c r="Y12" s="695"/>
      <c r="Z12" s="695"/>
      <c r="AA12" s="696"/>
      <c r="AC12" s="220"/>
      <c r="AD12" s="220"/>
    </row>
    <row r="13" spans="1:30" s="66" customFormat="1" ht="27.75" customHeight="1">
      <c r="A13" s="65"/>
      <c r="B13" s="690"/>
      <c r="C13" s="691"/>
      <c r="D13" s="264" t="s">
        <v>444</v>
      </c>
      <c r="E13" s="264" t="s">
        <v>445</v>
      </c>
      <c r="F13" s="692" t="s">
        <v>446</v>
      </c>
      <c r="G13" s="693"/>
      <c r="H13" s="692" t="s">
        <v>447</v>
      </c>
      <c r="I13" s="693"/>
      <c r="J13" s="692" t="s">
        <v>448</v>
      </c>
      <c r="K13" s="693"/>
      <c r="L13" s="264" t="s">
        <v>449</v>
      </c>
      <c r="M13" s="692" t="s">
        <v>38</v>
      </c>
      <c r="N13" s="693"/>
      <c r="O13" s="707" t="s">
        <v>450</v>
      </c>
      <c r="P13" s="693"/>
      <c r="Q13" s="263" t="s">
        <v>38</v>
      </c>
      <c r="R13" s="705" t="s">
        <v>484</v>
      </c>
      <c r="S13" s="706"/>
      <c r="T13" s="707" t="s">
        <v>450</v>
      </c>
      <c r="U13" s="693"/>
      <c r="V13" s="264" t="s">
        <v>38</v>
      </c>
      <c r="W13" s="265" t="s">
        <v>484</v>
      </c>
      <c r="X13" s="697"/>
      <c r="Y13" s="698"/>
      <c r="Z13" s="698"/>
      <c r="AA13" s="699"/>
      <c r="AC13" s="220"/>
      <c r="AD13" s="220"/>
    </row>
    <row r="14" spans="2:30" ht="15.75">
      <c r="B14" s="573">
        <v>1</v>
      </c>
      <c r="C14" s="574"/>
      <c r="D14" s="266" t="s">
        <v>583</v>
      </c>
      <c r="E14" s="267" t="s">
        <v>584</v>
      </c>
      <c r="F14" s="668" t="s">
        <v>615</v>
      </c>
      <c r="G14" s="669"/>
      <c r="H14" s="668" t="s">
        <v>908</v>
      </c>
      <c r="I14" s="670"/>
      <c r="J14" s="668" t="s">
        <v>386</v>
      </c>
      <c r="K14" s="669"/>
      <c r="L14" s="268">
        <v>3.110959872</v>
      </c>
      <c r="M14" s="668" t="s">
        <v>530</v>
      </c>
      <c r="N14" s="669"/>
      <c r="O14" s="677">
        <v>232</v>
      </c>
      <c r="P14" s="678"/>
      <c r="Q14" s="269" t="s">
        <v>912</v>
      </c>
      <c r="R14" s="679">
        <f>+L14*O14</f>
        <v>721.742690304</v>
      </c>
      <c r="S14" s="680"/>
      <c r="T14" s="675">
        <v>390</v>
      </c>
      <c r="U14" s="676"/>
      <c r="V14" s="269" t="s">
        <v>389</v>
      </c>
      <c r="W14" s="270">
        <f>+L14*T14</f>
        <v>1213.27435008</v>
      </c>
      <c r="X14" s="672" t="s">
        <v>716</v>
      </c>
      <c r="Y14" s="673"/>
      <c r="Z14" s="673"/>
      <c r="AA14" s="674"/>
      <c r="AB14" s="135"/>
      <c r="AC14" s="223"/>
      <c r="AD14" s="224"/>
    </row>
    <row r="15" spans="2:30" ht="15.75">
      <c r="B15" s="573">
        <v>2</v>
      </c>
      <c r="C15" s="574"/>
      <c r="D15" s="266" t="s">
        <v>581</v>
      </c>
      <c r="E15" s="267" t="s">
        <v>599</v>
      </c>
      <c r="F15" s="668" t="s">
        <v>615</v>
      </c>
      <c r="G15" s="669"/>
      <c r="H15" s="668" t="s">
        <v>908</v>
      </c>
      <c r="I15" s="670"/>
      <c r="J15" s="668" t="s">
        <v>386</v>
      </c>
      <c r="K15" s="669"/>
      <c r="L15" s="271">
        <v>3.110959872</v>
      </c>
      <c r="M15" s="668" t="s">
        <v>392</v>
      </c>
      <c r="N15" s="669"/>
      <c r="O15" s="677">
        <v>200</v>
      </c>
      <c r="P15" s="678"/>
      <c r="Q15" s="269" t="s">
        <v>389</v>
      </c>
      <c r="R15" s="679">
        <f aca="true" t="shared" si="0" ref="R15:R35">+L15*O15</f>
        <v>622.1919744</v>
      </c>
      <c r="S15" s="680"/>
      <c r="T15" s="675">
        <v>130</v>
      </c>
      <c r="U15" s="676"/>
      <c r="V15" s="269" t="s">
        <v>389</v>
      </c>
      <c r="W15" s="270">
        <f aca="true" t="shared" si="1" ref="W15:W35">+L15*T15</f>
        <v>404.42478336</v>
      </c>
      <c r="X15" s="672" t="s">
        <v>716</v>
      </c>
      <c r="Y15" s="673"/>
      <c r="Z15" s="673"/>
      <c r="AA15" s="674"/>
      <c r="AB15" s="135"/>
      <c r="AC15" s="223"/>
      <c r="AD15" s="224"/>
    </row>
    <row r="16" spans="2:30" ht="15.75">
      <c r="B16" s="573">
        <v>3</v>
      </c>
      <c r="C16" s="574"/>
      <c r="D16" s="266" t="s">
        <v>593</v>
      </c>
      <c r="E16" s="267" t="s">
        <v>600</v>
      </c>
      <c r="F16" s="668" t="s">
        <v>616</v>
      </c>
      <c r="G16" s="669"/>
      <c r="H16" s="668" t="s">
        <v>908</v>
      </c>
      <c r="I16" s="670"/>
      <c r="J16" s="668" t="s">
        <v>386</v>
      </c>
      <c r="K16" s="669"/>
      <c r="L16" s="271">
        <v>2.606031792</v>
      </c>
      <c r="M16" s="668" t="s">
        <v>392</v>
      </c>
      <c r="N16" s="669"/>
      <c r="O16" s="677">
        <v>0</v>
      </c>
      <c r="P16" s="678"/>
      <c r="Q16" s="269" t="s">
        <v>389</v>
      </c>
      <c r="R16" s="679">
        <f t="shared" si="0"/>
        <v>0</v>
      </c>
      <c r="S16" s="680"/>
      <c r="T16" s="675">
        <v>0</v>
      </c>
      <c r="U16" s="676"/>
      <c r="V16" s="269" t="s">
        <v>389</v>
      </c>
      <c r="W16" s="270">
        <f t="shared" si="1"/>
        <v>0</v>
      </c>
      <c r="X16" s="672" t="s">
        <v>111</v>
      </c>
      <c r="Y16" s="673"/>
      <c r="Z16" s="673"/>
      <c r="AA16" s="674"/>
      <c r="AB16" s="135"/>
      <c r="AC16" s="223"/>
      <c r="AD16" s="224"/>
    </row>
    <row r="17" spans="2:30" ht="15.75">
      <c r="B17" s="573">
        <v>4</v>
      </c>
      <c r="C17" s="574"/>
      <c r="D17" s="272" t="s">
        <v>594</v>
      </c>
      <c r="E17" s="267" t="s">
        <v>601</v>
      </c>
      <c r="F17" s="668" t="s">
        <v>617</v>
      </c>
      <c r="G17" s="669"/>
      <c r="H17" s="668" t="s">
        <v>908</v>
      </c>
      <c r="I17" s="670"/>
      <c r="J17" s="668" t="s">
        <v>386</v>
      </c>
      <c r="K17" s="669"/>
      <c r="L17" s="271">
        <v>1.7528812758</v>
      </c>
      <c r="M17" s="668" t="s">
        <v>392</v>
      </c>
      <c r="N17" s="669"/>
      <c r="O17" s="677">
        <v>1651.1391</v>
      </c>
      <c r="P17" s="678"/>
      <c r="Q17" s="269" t="s">
        <v>389</v>
      </c>
      <c r="R17" s="679">
        <f t="shared" si="0"/>
        <v>2894.250812131264</v>
      </c>
      <c r="S17" s="680"/>
      <c r="T17" s="675">
        <v>1522.8865</v>
      </c>
      <c r="U17" s="676"/>
      <c r="V17" s="269" t="s">
        <v>389</v>
      </c>
      <c r="W17" s="270">
        <f t="shared" si="1"/>
        <v>2669.4392310185967</v>
      </c>
      <c r="X17" s="672" t="s">
        <v>716</v>
      </c>
      <c r="Y17" s="673"/>
      <c r="Z17" s="673"/>
      <c r="AA17" s="674"/>
      <c r="AB17" s="135"/>
      <c r="AC17" s="223"/>
      <c r="AD17" s="224"/>
    </row>
    <row r="18" spans="2:30" ht="15.75">
      <c r="B18" s="573">
        <v>5</v>
      </c>
      <c r="C18" s="574"/>
      <c r="D18" s="272" t="s">
        <v>595</v>
      </c>
      <c r="E18" s="267" t="s">
        <v>602</v>
      </c>
      <c r="F18" s="668" t="s">
        <v>617</v>
      </c>
      <c r="G18" s="669"/>
      <c r="H18" s="668" t="s">
        <v>908</v>
      </c>
      <c r="I18" s="670"/>
      <c r="J18" s="668" t="s">
        <v>386</v>
      </c>
      <c r="K18" s="669"/>
      <c r="L18" s="273">
        <v>1.7528812758</v>
      </c>
      <c r="M18" s="668" t="s">
        <v>392</v>
      </c>
      <c r="N18" s="669"/>
      <c r="O18" s="677">
        <v>14.8845</v>
      </c>
      <c r="P18" s="678"/>
      <c r="Q18" s="269" t="s">
        <v>389</v>
      </c>
      <c r="R18" s="679">
        <f t="shared" si="0"/>
        <v>26.0907613496451</v>
      </c>
      <c r="S18" s="680"/>
      <c r="T18" s="675">
        <v>17.4046</v>
      </c>
      <c r="U18" s="676"/>
      <c r="V18" s="269" t="s">
        <v>389</v>
      </c>
      <c r="W18" s="270">
        <f t="shared" si="1"/>
        <v>30.50819745278868</v>
      </c>
      <c r="X18" s="672" t="s">
        <v>716</v>
      </c>
      <c r="Y18" s="673"/>
      <c r="Z18" s="673"/>
      <c r="AA18" s="674"/>
      <c r="AB18" s="135"/>
      <c r="AC18" s="223"/>
      <c r="AD18" s="224"/>
    </row>
    <row r="19" spans="2:30" ht="15.75">
      <c r="B19" s="573">
        <v>6</v>
      </c>
      <c r="C19" s="574"/>
      <c r="D19" s="266" t="s">
        <v>596</v>
      </c>
      <c r="E19" s="267" t="s">
        <v>585</v>
      </c>
      <c r="F19" s="668" t="s">
        <v>618</v>
      </c>
      <c r="G19" s="669"/>
      <c r="H19" s="668" t="s">
        <v>908</v>
      </c>
      <c r="I19" s="670"/>
      <c r="J19" s="668" t="s">
        <v>386</v>
      </c>
      <c r="K19" s="669"/>
      <c r="L19" s="271">
        <v>3.3846</v>
      </c>
      <c r="M19" s="668" t="s">
        <v>393</v>
      </c>
      <c r="N19" s="669"/>
      <c r="O19" s="677">
        <v>0.066</v>
      </c>
      <c r="P19" s="678"/>
      <c r="Q19" s="269" t="s">
        <v>390</v>
      </c>
      <c r="R19" s="679">
        <f t="shared" si="0"/>
        <v>0.2233836</v>
      </c>
      <c r="S19" s="680"/>
      <c r="T19" s="675">
        <v>0.066</v>
      </c>
      <c r="U19" s="676"/>
      <c r="V19" s="269" t="s">
        <v>390</v>
      </c>
      <c r="W19" s="270">
        <f t="shared" si="1"/>
        <v>0.2233836</v>
      </c>
      <c r="X19" s="672" t="s">
        <v>111</v>
      </c>
      <c r="Y19" s="673"/>
      <c r="Z19" s="673"/>
      <c r="AA19" s="674"/>
      <c r="AB19" s="135"/>
      <c r="AC19" s="223"/>
      <c r="AD19" s="224"/>
    </row>
    <row r="20" spans="2:30" ht="15.75">
      <c r="B20" s="573">
        <v>7</v>
      </c>
      <c r="C20" s="574"/>
      <c r="D20" s="266" t="s">
        <v>597</v>
      </c>
      <c r="E20" s="267" t="s">
        <v>603</v>
      </c>
      <c r="F20" s="668" t="s">
        <v>619</v>
      </c>
      <c r="G20" s="669"/>
      <c r="H20" s="668" t="s">
        <v>908</v>
      </c>
      <c r="I20" s="670"/>
      <c r="J20" s="668" t="s">
        <v>387</v>
      </c>
      <c r="K20" s="669"/>
      <c r="L20" s="271">
        <v>2.2631328720000004</v>
      </c>
      <c r="M20" s="668" t="s">
        <v>392</v>
      </c>
      <c r="N20" s="669"/>
      <c r="O20" s="677">
        <v>100.2425</v>
      </c>
      <c r="P20" s="678"/>
      <c r="Q20" s="269" t="s">
        <v>389</v>
      </c>
      <c r="R20" s="679">
        <f t="shared" si="0"/>
        <v>226.86209692146005</v>
      </c>
      <c r="S20" s="680"/>
      <c r="T20" s="675">
        <v>95.6458</v>
      </c>
      <c r="U20" s="676"/>
      <c r="V20" s="269" t="s">
        <v>389</v>
      </c>
      <c r="W20" s="270">
        <f t="shared" si="1"/>
        <v>216.45915404873762</v>
      </c>
      <c r="X20" s="672" t="s">
        <v>111</v>
      </c>
      <c r="Y20" s="673"/>
      <c r="Z20" s="673"/>
      <c r="AA20" s="674"/>
      <c r="AB20" s="135"/>
      <c r="AC20" s="223"/>
      <c r="AD20" s="224"/>
    </row>
    <row r="21" spans="2:30" ht="15.75">
      <c r="B21" s="573">
        <v>8</v>
      </c>
      <c r="C21" s="574"/>
      <c r="D21" s="266" t="s">
        <v>598</v>
      </c>
      <c r="E21" s="267" t="s">
        <v>604</v>
      </c>
      <c r="F21" s="668" t="s">
        <v>616</v>
      </c>
      <c r="G21" s="669"/>
      <c r="H21" s="668" t="s">
        <v>908</v>
      </c>
      <c r="I21" s="670"/>
      <c r="J21" s="668" t="s">
        <v>387</v>
      </c>
      <c r="K21" s="669"/>
      <c r="L21" s="274">
        <v>2.606031792</v>
      </c>
      <c r="M21" s="668" t="s">
        <v>392</v>
      </c>
      <c r="N21" s="669"/>
      <c r="O21" s="677">
        <v>122.8136</v>
      </c>
      <c r="P21" s="678"/>
      <c r="Q21" s="269" t="s">
        <v>389</v>
      </c>
      <c r="R21" s="679">
        <f t="shared" si="0"/>
        <v>320.0561460899712</v>
      </c>
      <c r="S21" s="680"/>
      <c r="T21" s="675">
        <v>122.15</v>
      </c>
      <c r="U21" s="676"/>
      <c r="V21" s="269" t="s">
        <v>389</v>
      </c>
      <c r="W21" s="270">
        <f t="shared" si="1"/>
        <v>318.3267833928</v>
      </c>
      <c r="X21" s="672" t="s">
        <v>111</v>
      </c>
      <c r="Y21" s="673"/>
      <c r="Z21" s="673"/>
      <c r="AA21" s="674"/>
      <c r="AB21" s="135"/>
      <c r="AC21" s="223"/>
      <c r="AD21" s="224"/>
    </row>
    <row r="22" spans="2:30" ht="15.75">
      <c r="B22" s="573">
        <v>9</v>
      </c>
      <c r="C22" s="574"/>
      <c r="D22" s="266" t="s">
        <v>598</v>
      </c>
      <c r="E22" s="272" t="s">
        <v>604</v>
      </c>
      <c r="F22" s="668" t="s">
        <v>620</v>
      </c>
      <c r="G22" s="669"/>
      <c r="H22" s="668" t="s">
        <v>908</v>
      </c>
      <c r="I22" s="670"/>
      <c r="J22" s="668" t="s">
        <v>387</v>
      </c>
      <c r="K22" s="669"/>
      <c r="L22" s="271">
        <v>2.5563729945600002</v>
      </c>
      <c r="M22" s="668" t="s">
        <v>392</v>
      </c>
      <c r="N22" s="669"/>
      <c r="O22" s="677">
        <v>2.5064</v>
      </c>
      <c r="P22" s="678"/>
      <c r="Q22" s="269" t="s">
        <v>389</v>
      </c>
      <c r="R22" s="679">
        <f t="shared" si="0"/>
        <v>6.407293273565185</v>
      </c>
      <c r="S22" s="680"/>
      <c r="T22" s="681">
        <v>0</v>
      </c>
      <c r="U22" s="682"/>
      <c r="V22" s="269" t="s">
        <v>389</v>
      </c>
      <c r="W22" s="270">
        <f t="shared" si="1"/>
        <v>0</v>
      </c>
      <c r="X22" s="672" t="s">
        <v>111</v>
      </c>
      <c r="Y22" s="673"/>
      <c r="Z22" s="673"/>
      <c r="AA22" s="674"/>
      <c r="AB22" s="135"/>
      <c r="AC22" s="223"/>
      <c r="AD22" s="224"/>
    </row>
    <row r="23" spans="2:30" ht="15.75">
      <c r="B23" s="573">
        <v>10</v>
      </c>
      <c r="C23" s="574"/>
      <c r="D23" s="266" t="s">
        <v>586</v>
      </c>
      <c r="E23" s="267" t="s">
        <v>605</v>
      </c>
      <c r="F23" s="668" t="s">
        <v>621</v>
      </c>
      <c r="G23" s="669"/>
      <c r="H23" s="668" t="s">
        <v>908</v>
      </c>
      <c r="I23" s="670"/>
      <c r="J23" s="668" t="s">
        <v>388</v>
      </c>
      <c r="K23" s="669"/>
      <c r="L23" s="271">
        <v>0</v>
      </c>
      <c r="M23" s="668" t="s">
        <v>393</v>
      </c>
      <c r="N23" s="669"/>
      <c r="O23" s="677">
        <v>0</v>
      </c>
      <c r="P23" s="678"/>
      <c r="Q23" s="269" t="s">
        <v>390</v>
      </c>
      <c r="R23" s="679">
        <f t="shared" si="0"/>
        <v>0</v>
      </c>
      <c r="S23" s="680"/>
      <c r="T23" s="675">
        <v>0</v>
      </c>
      <c r="U23" s="676"/>
      <c r="V23" s="269" t="s">
        <v>390</v>
      </c>
      <c r="W23" s="270">
        <f t="shared" si="1"/>
        <v>0</v>
      </c>
      <c r="X23" s="672" t="s">
        <v>111</v>
      </c>
      <c r="Y23" s="673"/>
      <c r="Z23" s="673"/>
      <c r="AA23" s="674"/>
      <c r="AB23" s="135"/>
      <c r="AC23" s="223"/>
      <c r="AD23" s="224"/>
    </row>
    <row r="24" spans="2:30" ht="15.75">
      <c r="B24" s="573">
        <v>11</v>
      </c>
      <c r="C24" s="574"/>
      <c r="D24" s="266" t="s">
        <v>587</v>
      </c>
      <c r="E24" s="267" t="s">
        <v>606</v>
      </c>
      <c r="F24" s="668" t="s">
        <v>622</v>
      </c>
      <c r="G24" s="669"/>
      <c r="H24" s="668" t="s">
        <v>908</v>
      </c>
      <c r="I24" s="670"/>
      <c r="J24" s="668" t="s">
        <v>388</v>
      </c>
      <c r="K24" s="669"/>
      <c r="L24" s="271">
        <v>1</v>
      </c>
      <c r="M24" s="668" t="s">
        <v>393</v>
      </c>
      <c r="N24" s="669"/>
      <c r="O24" s="677">
        <v>0.02</v>
      </c>
      <c r="P24" s="678"/>
      <c r="Q24" s="269" t="s">
        <v>390</v>
      </c>
      <c r="R24" s="679">
        <f t="shared" si="0"/>
        <v>0.02</v>
      </c>
      <c r="S24" s="680"/>
      <c r="T24" s="675">
        <v>2.029</v>
      </c>
      <c r="U24" s="676"/>
      <c r="V24" s="269" t="s">
        <v>390</v>
      </c>
      <c r="W24" s="270">
        <v>2.029</v>
      </c>
      <c r="X24" s="672" t="s">
        <v>111</v>
      </c>
      <c r="Y24" s="673"/>
      <c r="Z24" s="673"/>
      <c r="AA24" s="674"/>
      <c r="AB24" s="135"/>
      <c r="AC24" s="223"/>
      <c r="AD24" s="224"/>
    </row>
    <row r="25" spans="2:30" ht="15.75">
      <c r="B25" s="573">
        <v>12</v>
      </c>
      <c r="C25" s="574"/>
      <c r="D25" s="266" t="s">
        <v>588</v>
      </c>
      <c r="E25" s="267" t="s">
        <v>588</v>
      </c>
      <c r="F25" s="668" t="s">
        <v>623</v>
      </c>
      <c r="G25" s="669"/>
      <c r="H25" s="668" t="s">
        <v>908</v>
      </c>
      <c r="I25" s="670"/>
      <c r="J25" s="668" t="s">
        <v>388</v>
      </c>
      <c r="K25" s="669"/>
      <c r="L25" s="271">
        <v>0</v>
      </c>
      <c r="M25" s="668" t="s">
        <v>909</v>
      </c>
      <c r="N25" s="669"/>
      <c r="O25" s="677">
        <v>681911</v>
      </c>
      <c r="P25" s="678"/>
      <c r="Q25" s="269" t="s">
        <v>910</v>
      </c>
      <c r="R25" s="679">
        <f t="shared" si="0"/>
        <v>0</v>
      </c>
      <c r="S25" s="680"/>
      <c r="T25" s="675">
        <v>698172</v>
      </c>
      <c r="U25" s="676"/>
      <c r="V25" s="269" t="s">
        <v>391</v>
      </c>
      <c r="W25" s="270">
        <f t="shared" si="1"/>
        <v>0</v>
      </c>
      <c r="X25" s="672" t="s">
        <v>111</v>
      </c>
      <c r="Y25" s="673"/>
      <c r="Z25" s="673"/>
      <c r="AA25" s="674"/>
      <c r="AB25" s="135"/>
      <c r="AC25" s="223"/>
      <c r="AD25" s="224"/>
    </row>
    <row r="26" spans="2:30" ht="15.75">
      <c r="B26" s="573">
        <v>13</v>
      </c>
      <c r="C26" s="574"/>
      <c r="D26" s="275" t="s">
        <v>581</v>
      </c>
      <c r="E26" s="267" t="s">
        <v>582</v>
      </c>
      <c r="F26" s="668" t="s">
        <v>624</v>
      </c>
      <c r="G26" s="669"/>
      <c r="H26" s="668" t="s">
        <v>908</v>
      </c>
      <c r="I26" s="670"/>
      <c r="J26" s="671" t="s">
        <v>386</v>
      </c>
      <c r="K26" s="669"/>
      <c r="L26" s="276">
        <v>2.02709281104</v>
      </c>
      <c r="M26" s="668" t="s">
        <v>393</v>
      </c>
      <c r="N26" s="669"/>
      <c r="O26" s="709">
        <v>23231.97</v>
      </c>
      <c r="P26" s="678"/>
      <c r="Q26" s="269" t="s">
        <v>390</v>
      </c>
      <c r="R26" s="679">
        <f t="shared" si="0"/>
        <v>47093.35937329695</v>
      </c>
      <c r="S26" s="680"/>
      <c r="T26" s="681">
        <v>22540.96</v>
      </c>
      <c r="U26" s="682"/>
      <c r="V26" s="269" t="s">
        <v>390</v>
      </c>
      <c r="W26" s="270">
        <f t="shared" si="1"/>
        <v>45692.6179699402</v>
      </c>
      <c r="X26" s="672" t="s">
        <v>715</v>
      </c>
      <c r="Y26" s="673"/>
      <c r="Z26" s="673"/>
      <c r="AA26" s="674"/>
      <c r="AB26" s="135"/>
      <c r="AC26" s="223"/>
      <c r="AD26" s="224"/>
    </row>
    <row r="27" spans="2:30" ht="15.75">
      <c r="B27" s="573">
        <v>14</v>
      </c>
      <c r="C27" s="574"/>
      <c r="D27" s="267" t="s">
        <v>583</v>
      </c>
      <c r="E27" s="267" t="s">
        <v>607</v>
      </c>
      <c r="F27" s="668" t="s">
        <v>624</v>
      </c>
      <c r="G27" s="669"/>
      <c r="H27" s="668" t="s">
        <v>908</v>
      </c>
      <c r="I27" s="670"/>
      <c r="J27" s="671" t="s">
        <v>386</v>
      </c>
      <c r="K27" s="669"/>
      <c r="L27" s="276">
        <v>2.02709281104</v>
      </c>
      <c r="M27" s="668" t="s">
        <v>393</v>
      </c>
      <c r="N27" s="669"/>
      <c r="O27" s="709">
        <v>13450.35</v>
      </c>
      <c r="P27" s="678"/>
      <c r="Q27" s="269" t="s">
        <v>390</v>
      </c>
      <c r="R27" s="679">
        <f t="shared" si="0"/>
        <v>27265.107790971866</v>
      </c>
      <c r="S27" s="680"/>
      <c r="T27" s="681">
        <v>13144.35</v>
      </c>
      <c r="U27" s="682"/>
      <c r="V27" s="269" t="s">
        <v>390</v>
      </c>
      <c r="W27" s="270">
        <f t="shared" si="1"/>
        <v>26644.817390793625</v>
      </c>
      <c r="X27" s="672" t="s">
        <v>715</v>
      </c>
      <c r="Y27" s="673"/>
      <c r="Z27" s="673"/>
      <c r="AA27" s="674"/>
      <c r="AB27" s="135"/>
      <c r="AC27" s="223"/>
      <c r="AD27" s="224"/>
    </row>
    <row r="28" spans="2:30" ht="15.75">
      <c r="B28" s="573">
        <v>15</v>
      </c>
      <c r="C28" s="574"/>
      <c r="D28" s="267" t="s">
        <v>589</v>
      </c>
      <c r="E28" s="267" t="s">
        <v>608</v>
      </c>
      <c r="F28" s="668" t="s">
        <v>625</v>
      </c>
      <c r="G28" s="669"/>
      <c r="H28" s="668" t="s">
        <v>908</v>
      </c>
      <c r="I28" s="670"/>
      <c r="J28" s="671" t="s">
        <v>388</v>
      </c>
      <c r="K28" s="669"/>
      <c r="L28" s="276">
        <v>0</v>
      </c>
      <c r="M28" s="668" t="s">
        <v>393</v>
      </c>
      <c r="N28" s="669"/>
      <c r="O28" s="709">
        <v>0</v>
      </c>
      <c r="P28" s="678"/>
      <c r="Q28" s="269" t="s">
        <v>390</v>
      </c>
      <c r="R28" s="679">
        <f t="shared" si="0"/>
        <v>0</v>
      </c>
      <c r="S28" s="680"/>
      <c r="T28" s="675">
        <v>0</v>
      </c>
      <c r="U28" s="676"/>
      <c r="V28" s="269" t="s">
        <v>390</v>
      </c>
      <c r="W28" s="270">
        <f t="shared" si="1"/>
        <v>0</v>
      </c>
      <c r="X28" s="672" t="s">
        <v>111</v>
      </c>
      <c r="Y28" s="673"/>
      <c r="Z28" s="673"/>
      <c r="AA28" s="674"/>
      <c r="AB28" s="135"/>
      <c r="AC28" s="223"/>
      <c r="AD28" s="224"/>
    </row>
    <row r="29" spans="2:30" ht="15.75">
      <c r="B29" s="573">
        <v>16</v>
      </c>
      <c r="C29" s="574"/>
      <c r="D29" s="267" t="s">
        <v>586</v>
      </c>
      <c r="E29" s="267" t="s">
        <v>597</v>
      </c>
      <c r="F29" s="668" t="s">
        <v>621</v>
      </c>
      <c r="G29" s="669"/>
      <c r="H29" s="668" t="s">
        <v>908</v>
      </c>
      <c r="I29" s="670"/>
      <c r="J29" s="671" t="s">
        <v>388</v>
      </c>
      <c r="K29" s="669"/>
      <c r="L29" s="276">
        <v>0</v>
      </c>
      <c r="M29" s="668" t="s">
        <v>393</v>
      </c>
      <c r="N29" s="669"/>
      <c r="O29" s="709">
        <v>0</v>
      </c>
      <c r="P29" s="678"/>
      <c r="Q29" s="269" t="s">
        <v>390</v>
      </c>
      <c r="R29" s="679">
        <f t="shared" si="0"/>
        <v>0</v>
      </c>
      <c r="S29" s="680"/>
      <c r="T29" s="675">
        <v>0</v>
      </c>
      <c r="U29" s="676"/>
      <c r="V29" s="269" t="s">
        <v>390</v>
      </c>
      <c r="W29" s="270">
        <f t="shared" si="1"/>
        <v>0</v>
      </c>
      <c r="X29" s="672" t="s">
        <v>111</v>
      </c>
      <c r="Y29" s="673"/>
      <c r="Z29" s="673"/>
      <c r="AA29" s="674"/>
      <c r="AB29" s="135"/>
      <c r="AC29" s="223"/>
      <c r="AD29" s="224"/>
    </row>
    <row r="30" spans="2:30" ht="15.75">
      <c r="B30" s="573">
        <v>17</v>
      </c>
      <c r="C30" s="574"/>
      <c r="D30" s="267" t="s">
        <v>590</v>
      </c>
      <c r="E30" s="267" t="s">
        <v>609</v>
      </c>
      <c r="F30" s="668" t="s">
        <v>626</v>
      </c>
      <c r="G30" s="669"/>
      <c r="H30" s="668" t="s">
        <v>908</v>
      </c>
      <c r="I30" s="670"/>
      <c r="J30" s="671" t="s">
        <v>386</v>
      </c>
      <c r="K30" s="669"/>
      <c r="L30" s="276">
        <v>2.2825</v>
      </c>
      <c r="M30" s="668" t="s">
        <v>393</v>
      </c>
      <c r="N30" s="669"/>
      <c r="O30" s="709">
        <v>979.423</v>
      </c>
      <c r="P30" s="678"/>
      <c r="Q30" s="277" t="s">
        <v>390</v>
      </c>
      <c r="R30" s="679">
        <f t="shared" si="0"/>
        <v>2235.5329975000004</v>
      </c>
      <c r="S30" s="680"/>
      <c r="T30" s="675">
        <v>665.924</v>
      </c>
      <c r="U30" s="676"/>
      <c r="V30" s="269" t="s">
        <v>390</v>
      </c>
      <c r="W30" s="270">
        <f t="shared" si="1"/>
        <v>1519.97153</v>
      </c>
      <c r="X30" s="672" t="s">
        <v>111</v>
      </c>
      <c r="Y30" s="673"/>
      <c r="Z30" s="673"/>
      <c r="AA30" s="674"/>
      <c r="AB30" s="135"/>
      <c r="AC30" s="223"/>
      <c r="AD30" s="224"/>
    </row>
    <row r="31" spans="2:30" ht="15.75">
      <c r="B31" s="573">
        <v>18</v>
      </c>
      <c r="C31" s="574"/>
      <c r="D31" s="267" t="s">
        <v>590</v>
      </c>
      <c r="E31" s="267" t="s">
        <v>610</v>
      </c>
      <c r="F31" s="668" t="s">
        <v>627</v>
      </c>
      <c r="G31" s="669"/>
      <c r="H31" s="668" t="s">
        <v>908</v>
      </c>
      <c r="I31" s="670"/>
      <c r="J31" s="671" t="s">
        <v>386</v>
      </c>
      <c r="K31" s="669"/>
      <c r="L31" s="276">
        <v>0.5566</v>
      </c>
      <c r="M31" s="668" t="s">
        <v>393</v>
      </c>
      <c r="N31" s="669"/>
      <c r="O31" s="709">
        <v>2161.67</v>
      </c>
      <c r="P31" s="678"/>
      <c r="Q31" s="277" t="s">
        <v>390</v>
      </c>
      <c r="R31" s="679">
        <f t="shared" si="0"/>
        <v>1203.185522</v>
      </c>
      <c r="S31" s="680"/>
      <c r="T31" s="675">
        <v>973.33</v>
      </c>
      <c r="U31" s="676"/>
      <c r="V31" s="269" t="s">
        <v>390</v>
      </c>
      <c r="W31" s="270">
        <f t="shared" si="1"/>
        <v>541.755478</v>
      </c>
      <c r="X31" s="672" t="s">
        <v>111</v>
      </c>
      <c r="Y31" s="673"/>
      <c r="Z31" s="673"/>
      <c r="AA31" s="674"/>
      <c r="AB31" s="135"/>
      <c r="AC31" s="223"/>
      <c r="AD31" s="224"/>
    </row>
    <row r="32" spans="2:30" ht="15.75">
      <c r="B32" s="573">
        <v>19</v>
      </c>
      <c r="C32" s="574"/>
      <c r="D32" s="267" t="s">
        <v>590</v>
      </c>
      <c r="E32" s="267" t="s">
        <v>611</v>
      </c>
      <c r="F32" s="668" t="s">
        <v>628</v>
      </c>
      <c r="G32" s="669"/>
      <c r="H32" s="668" t="s">
        <v>908</v>
      </c>
      <c r="I32" s="670"/>
      <c r="J32" s="671" t="s">
        <v>386</v>
      </c>
      <c r="K32" s="669"/>
      <c r="L32" s="276">
        <v>1.7970333</v>
      </c>
      <c r="M32" s="668" t="s">
        <v>393</v>
      </c>
      <c r="N32" s="669"/>
      <c r="O32" s="709">
        <v>157</v>
      </c>
      <c r="P32" s="678"/>
      <c r="Q32" s="277" t="s">
        <v>390</v>
      </c>
      <c r="R32" s="679">
        <f t="shared" si="0"/>
        <v>282.13422810000003</v>
      </c>
      <c r="S32" s="680"/>
      <c r="T32" s="710">
        <v>0</v>
      </c>
      <c r="U32" s="710"/>
      <c r="V32" s="277" t="s">
        <v>390</v>
      </c>
      <c r="W32" s="270">
        <f t="shared" si="1"/>
        <v>0</v>
      </c>
      <c r="X32" s="672" t="s">
        <v>715</v>
      </c>
      <c r="Y32" s="673"/>
      <c r="Z32" s="673"/>
      <c r="AA32" s="674"/>
      <c r="AB32" s="135"/>
      <c r="AC32" s="223"/>
      <c r="AD32" s="224"/>
    </row>
    <row r="33" spans="2:30" ht="15.75">
      <c r="B33" s="573">
        <v>20</v>
      </c>
      <c r="C33" s="574"/>
      <c r="D33" s="267" t="s">
        <v>590</v>
      </c>
      <c r="E33" s="267" t="s">
        <v>612</v>
      </c>
      <c r="F33" s="668" t="s">
        <v>629</v>
      </c>
      <c r="G33" s="669"/>
      <c r="H33" s="668" t="s">
        <v>908</v>
      </c>
      <c r="I33" s="670"/>
      <c r="J33" s="671" t="s">
        <v>386</v>
      </c>
      <c r="K33" s="669"/>
      <c r="L33" s="276">
        <v>0.6156333</v>
      </c>
      <c r="M33" s="668" t="s">
        <v>393</v>
      </c>
      <c r="N33" s="669"/>
      <c r="O33" s="709">
        <v>508</v>
      </c>
      <c r="P33" s="678"/>
      <c r="Q33" s="277" t="s">
        <v>390</v>
      </c>
      <c r="R33" s="679">
        <f t="shared" si="0"/>
        <v>312.74171640000003</v>
      </c>
      <c r="S33" s="680"/>
      <c r="T33" s="710">
        <v>0</v>
      </c>
      <c r="U33" s="710"/>
      <c r="V33" s="277" t="s">
        <v>390</v>
      </c>
      <c r="W33" s="270">
        <f t="shared" si="1"/>
        <v>0</v>
      </c>
      <c r="X33" s="672" t="s">
        <v>111</v>
      </c>
      <c r="Y33" s="673"/>
      <c r="Z33" s="673"/>
      <c r="AA33" s="674"/>
      <c r="AB33" s="135"/>
      <c r="AC33" s="223"/>
      <c r="AD33" s="224"/>
    </row>
    <row r="34" spans="2:30" ht="15.75">
      <c r="B34" s="573">
        <v>21</v>
      </c>
      <c r="C34" s="574"/>
      <c r="D34" s="267" t="s">
        <v>591</v>
      </c>
      <c r="E34" s="267" t="s">
        <v>613</v>
      </c>
      <c r="F34" s="668" t="s">
        <v>623</v>
      </c>
      <c r="G34" s="669"/>
      <c r="H34" s="668" t="s">
        <v>908</v>
      </c>
      <c r="I34" s="670"/>
      <c r="J34" s="671" t="s">
        <v>388</v>
      </c>
      <c r="K34" s="669"/>
      <c r="L34" s="276">
        <v>0</v>
      </c>
      <c r="M34" s="668" t="s">
        <v>109</v>
      </c>
      <c r="N34" s="669"/>
      <c r="O34" s="709">
        <v>8760</v>
      </c>
      <c r="P34" s="678"/>
      <c r="Q34" s="277" t="s">
        <v>391</v>
      </c>
      <c r="R34" s="679">
        <f t="shared" si="0"/>
        <v>0</v>
      </c>
      <c r="S34" s="680"/>
      <c r="T34" s="710">
        <v>8784</v>
      </c>
      <c r="U34" s="710"/>
      <c r="V34" s="277" t="s">
        <v>391</v>
      </c>
      <c r="W34" s="270">
        <f t="shared" si="1"/>
        <v>0</v>
      </c>
      <c r="X34" s="672" t="s">
        <v>111</v>
      </c>
      <c r="Y34" s="673"/>
      <c r="Z34" s="673"/>
      <c r="AA34" s="674"/>
      <c r="AB34" s="135"/>
      <c r="AC34" s="223"/>
      <c r="AD34" s="224"/>
    </row>
    <row r="35" spans="2:30" ht="15.75">
      <c r="B35" s="573">
        <v>22</v>
      </c>
      <c r="C35" s="574"/>
      <c r="D35" s="267" t="s">
        <v>592</v>
      </c>
      <c r="E35" s="267" t="s">
        <v>614</v>
      </c>
      <c r="F35" s="668" t="s">
        <v>630</v>
      </c>
      <c r="G35" s="669"/>
      <c r="H35" s="668" t="s">
        <v>631</v>
      </c>
      <c r="I35" s="670"/>
      <c r="J35" s="671" t="s">
        <v>386</v>
      </c>
      <c r="K35" s="669"/>
      <c r="L35" s="276">
        <v>0.532</v>
      </c>
      <c r="M35" s="668" t="s">
        <v>110</v>
      </c>
      <c r="N35" s="669"/>
      <c r="O35" s="709">
        <v>137232</v>
      </c>
      <c r="P35" s="678"/>
      <c r="Q35" s="278" t="s">
        <v>911</v>
      </c>
      <c r="R35" s="679">
        <f t="shared" si="0"/>
        <v>73007.424</v>
      </c>
      <c r="S35" s="680"/>
      <c r="T35" s="710">
        <v>131918.4</v>
      </c>
      <c r="U35" s="710"/>
      <c r="V35" s="278" t="s">
        <v>911</v>
      </c>
      <c r="W35" s="270">
        <f t="shared" si="1"/>
        <v>70180.5888</v>
      </c>
      <c r="X35" s="672" t="s">
        <v>714</v>
      </c>
      <c r="Y35" s="673"/>
      <c r="Z35" s="673"/>
      <c r="AA35" s="674"/>
      <c r="AB35" s="135"/>
      <c r="AC35" s="222"/>
      <c r="AD35" s="222"/>
    </row>
    <row r="36" spans="2:30" ht="15.75">
      <c r="B36" s="573">
        <v>23</v>
      </c>
      <c r="C36" s="574"/>
      <c r="D36" s="132"/>
      <c r="E36" s="132"/>
      <c r="F36" s="663"/>
      <c r="G36" s="664"/>
      <c r="H36" s="663"/>
      <c r="I36" s="664"/>
      <c r="J36" s="663"/>
      <c r="K36" s="664"/>
      <c r="L36" s="133"/>
      <c r="M36" s="663"/>
      <c r="N36" s="664"/>
      <c r="O36" s="661"/>
      <c r="P36" s="662"/>
      <c r="Q36" s="221"/>
      <c r="R36" s="665"/>
      <c r="S36" s="662"/>
      <c r="T36" s="666"/>
      <c r="U36" s="667"/>
      <c r="V36" s="132"/>
      <c r="W36" s="134"/>
      <c r="X36" s="620"/>
      <c r="Y36" s="621"/>
      <c r="Z36" s="621"/>
      <c r="AA36" s="622"/>
      <c r="AB36" s="135"/>
      <c r="AC36" s="222"/>
      <c r="AD36" s="222"/>
    </row>
    <row r="37" spans="2:30" ht="15.75">
      <c r="B37" s="573">
        <v>24</v>
      </c>
      <c r="C37" s="574"/>
      <c r="D37" s="132"/>
      <c r="E37" s="132"/>
      <c r="F37" s="663"/>
      <c r="G37" s="664"/>
      <c r="H37" s="663"/>
      <c r="I37" s="664"/>
      <c r="J37" s="663"/>
      <c r="K37" s="664"/>
      <c r="L37" s="133"/>
      <c r="M37" s="663"/>
      <c r="N37" s="664"/>
      <c r="O37" s="661"/>
      <c r="P37" s="662"/>
      <c r="Q37" s="131"/>
      <c r="R37" s="665"/>
      <c r="S37" s="662"/>
      <c r="T37" s="661"/>
      <c r="U37" s="662"/>
      <c r="V37" s="132"/>
      <c r="W37" s="134"/>
      <c r="X37" s="620"/>
      <c r="Y37" s="621"/>
      <c r="Z37" s="621"/>
      <c r="AA37" s="622"/>
      <c r="AB37" s="135"/>
      <c r="AC37" s="222"/>
      <c r="AD37" s="222"/>
    </row>
    <row r="38" spans="2:28" ht="15.75">
      <c r="B38" s="573">
        <v>25</v>
      </c>
      <c r="C38" s="574"/>
      <c r="D38" s="132"/>
      <c r="E38" s="132"/>
      <c r="F38" s="663"/>
      <c r="G38" s="664"/>
      <c r="H38" s="663"/>
      <c r="I38" s="664"/>
      <c r="J38" s="663"/>
      <c r="K38" s="664"/>
      <c r="L38" s="133"/>
      <c r="M38" s="663"/>
      <c r="N38" s="664"/>
      <c r="O38" s="661"/>
      <c r="P38" s="662"/>
      <c r="Q38" s="131"/>
      <c r="R38" s="665"/>
      <c r="S38" s="662"/>
      <c r="T38" s="661"/>
      <c r="U38" s="662"/>
      <c r="V38" s="132"/>
      <c r="W38" s="134"/>
      <c r="X38" s="620"/>
      <c r="Y38" s="621"/>
      <c r="Z38" s="621"/>
      <c r="AA38" s="622"/>
      <c r="AB38" s="135"/>
    </row>
    <row r="39" spans="2:28" ht="15.75">
      <c r="B39" s="573">
        <v>26</v>
      </c>
      <c r="C39" s="574"/>
      <c r="D39" s="132"/>
      <c r="E39" s="132"/>
      <c r="F39" s="663"/>
      <c r="G39" s="664"/>
      <c r="H39" s="663"/>
      <c r="I39" s="664"/>
      <c r="J39" s="663"/>
      <c r="K39" s="664"/>
      <c r="L39" s="133"/>
      <c r="M39" s="663"/>
      <c r="N39" s="664"/>
      <c r="O39" s="661"/>
      <c r="P39" s="662"/>
      <c r="Q39" s="131"/>
      <c r="R39" s="665"/>
      <c r="S39" s="662"/>
      <c r="T39" s="661"/>
      <c r="U39" s="662"/>
      <c r="V39" s="132"/>
      <c r="W39" s="134"/>
      <c r="X39" s="620"/>
      <c r="Y39" s="621"/>
      <c r="Z39" s="621"/>
      <c r="AA39" s="622"/>
      <c r="AB39" s="135"/>
    </row>
    <row r="40" spans="2:28" ht="15.75">
      <c r="B40" s="573">
        <v>27</v>
      </c>
      <c r="C40" s="574"/>
      <c r="D40" s="132"/>
      <c r="E40" s="132"/>
      <c r="F40" s="663"/>
      <c r="G40" s="664"/>
      <c r="H40" s="663"/>
      <c r="I40" s="664"/>
      <c r="J40" s="663"/>
      <c r="K40" s="664"/>
      <c r="L40" s="133"/>
      <c r="M40" s="663"/>
      <c r="N40" s="664"/>
      <c r="O40" s="661"/>
      <c r="P40" s="662"/>
      <c r="Q40" s="131"/>
      <c r="R40" s="665"/>
      <c r="S40" s="662"/>
      <c r="T40" s="661"/>
      <c r="U40" s="662"/>
      <c r="V40" s="132"/>
      <c r="W40" s="134"/>
      <c r="X40" s="620"/>
      <c r="Y40" s="621"/>
      <c r="Z40" s="621"/>
      <c r="AA40" s="622"/>
      <c r="AB40" s="135"/>
    </row>
    <row r="41" spans="2:28" ht="15.75">
      <c r="B41" s="573">
        <v>28</v>
      </c>
      <c r="C41" s="574"/>
      <c r="D41" s="132"/>
      <c r="E41" s="132"/>
      <c r="F41" s="663"/>
      <c r="G41" s="664"/>
      <c r="H41" s="663"/>
      <c r="I41" s="664"/>
      <c r="J41" s="663"/>
      <c r="K41" s="664"/>
      <c r="L41" s="133"/>
      <c r="M41" s="663"/>
      <c r="N41" s="664"/>
      <c r="O41" s="661"/>
      <c r="P41" s="662"/>
      <c r="Q41" s="131"/>
      <c r="R41" s="665"/>
      <c r="S41" s="662"/>
      <c r="T41" s="661"/>
      <c r="U41" s="662"/>
      <c r="V41" s="132"/>
      <c r="W41" s="134"/>
      <c r="X41" s="620"/>
      <c r="Y41" s="621"/>
      <c r="Z41" s="621"/>
      <c r="AA41" s="622"/>
      <c r="AB41" s="135"/>
    </row>
    <row r="42" spans="2:28" ht="15.75">
      <c r="B42" s="573">
        <v>29</v>
      </c>
      <c r="C42" s="574"/>
      <c r="D42" s="132"/>
      <c r="E42" s="132"/>
      <c r="F42" s="663"/>
      <c r="G42" s="664"/>
      <c r="H42" s="663"/>
      <c r="I42" s="664"/>
      <c r="J42" s="663"/>
      <c r="K42" s="664"/>
      <c r="L42" s="133"/>
      <c r="M42" s="663"/>
      <c r="N42" s="664"/>
      <c r="O42" s="661"/>
      <c r="P42" s="662"/>
      <c r="Q42" s="131"/>
      <c r="R42" s="665"/>
      <c r="S42" s="662"/>
      <c r="T42" s="661"/>
      <c r="U42" s="662"/>
      <c r="V42" s="132"/>
      <c r="W42" s="134"/>
      <c r="X42" s="620"/>
      <c r="Y42" s="621"/>
      <c r="Z42" s="621"/>
      <c r="AA42" s="622"/>
      <c r="AB42" s="135"/>
    </row>
    <row r="43" spans="2:28" ht="15.75">
      <c r="B43" s="573">
        <v>30</v>
      </c>
      <c r="C43" s="574"/>
      <c r="D43" s="132"/>
      <c r="E43" s="132"/>
      <c r="F43" s="663"/>
      <c r="G43" s="664"/>
      <c r="H43" s="663"/>
      <c r="I43" s="664"/>
      <c r="J43" s="663"/>
      <c r="K43" s="664"/>
      <c r="L43" s="133"/>
      <c r="M43" s="663"/>
      <c r="N43" s="664"/>
      <c r="O43" s="661"/>
      <c r="P43" s="662"/>
      <c r="Q43" s="131"/>
      <c r="R43" s="665"/>
      <c r="S43" s="662"/>
      <c r="T43" s="661"/>
      <c r="U43" s="662"/>
      <c r="V43" s="132"/>
      <c r="W43" s="134"/>
      <c r="X43" s="620"/>
      <c r="Y43" s="621"/>
      <c r="Z43" s="621"/>
      <c r="AA43" s="622"/>
      <c r="AB43" s="135"/>
    </row>
  </sheetData>
  <sheetProtection formatCells="0" formatRows="0" insertRows="0" deleteRows="0"/>
  <mergeCells count="302">
    <mergeCell ref="X42:AA42"/>
    <mergeCell ref="T40:U40"/>
    <mergeCell ref="T33:U33"/>
    <mergeCell ref="T34:U34"/>
    <mergeCell ref="X34:AA34"/>
    <mergeCell ref="X40:AA40"/>
    <mergeCell ref="X39:AA39"/>
    <mergeCell ref="T41:U41"/>
    <mergeCell ref="X41:AA41"/>
    <mergeCell ref="T32:U32"/>
    <mergeCell ref="X32:AA32"/>
    <mergeCell ref="X35:AA35"/>
    <mergeCell ref="M33:N33"/>
    <mergeCell ref="X33:AA33"/>
    <mergeCell ref="T35:U35"/>
    <mergeCell ref="R33:S33"/>
    <mergeCell ref="R32:S32"/>
    <mergeCell ref="O33:P33"/>
    <mergeCell ref="R35:S35"/>
    <mergeCell ref="F22:G22"/>
    <mergeCell ref="H22:I22"/>
    <mergeCell ref="J23:K23"/>
    <mergeCell ref="M23:N23"/>
    <mergeCell ref="R34:S34"/>
    <mergeCell ref="M34:N34"/>
    <mergeCell ref="O34:P34"/>
    <mergeCell ref="M29:N29"/>
    <mergeCell ref="M32:N32"/>
    <mergeCell ref="F25:G25"/>
    <mergeCell ref="M38:N38"/>
    <mergeCell ref="M37:N37"/>
    <mergeCell ref="O37:P37"/>
    <mergeCell ref="O32:P32"/>
    <mergeCell ref="M36:N36"/>
    <mergeCell ref="M30:N30"/>
    <mergeCell ref="O30:P30"/>
    <mergeCell ref="O35:P35"/>
    <mergeCell ref="M35:N35"/>
    <mergeCell ref="F18:G18"/>
    <mergeCell ref="J21:K21"/>
    <mergeCell ref="H20:I20"/>
    <mergeCell ref="J20:K20"/>
    <mergeCell ref="F20:G20"/>
    <mergeCell ref="H21:I21"/>
    <mergeCell ref="F21:G21"/>
    <mergeCell ref="F19:G19"/>
    <mergeCell ref="H19:I19"/>
    <mergeCell ref="J19:K19"/>
    <mergeCell ref="H17:I17"/>
    <mergeCell ref="J17:K17"/>
    <mergeCell ref="J22:K22"/>
    <mergeCell ref="M22:N22"/>
    <mergeCell ref="M17:N17"/>
    <mergeCell ref="M18:N18"/>
    <mergeCell ref="M19:N19"/>
    <mergeCell ref="H18:I18"/>
    <mergeCell ref="M21:N21"/>
    <mergeCell ref="M20:N20"/>
    <mergeCell ref="X26:AA26"/>
    <mergeCell ref="O27:P27"/>
    <mergeCell ref="J18:K18"/>
    <mergeCell ref="T26:U26"/>
    <mergeCell ref="O24:P24"/>
    <mergeCell ref="T25:U25"/>
    <mergeCell ref="O25:P25"/>
    <mergeCell ref="R25:S25"/>
    <mergeCell ref="R24:S24"/>
    <mergeCell ref="X27:AA27"/>
    <mergeCell ref="R27:S27"/>
    <mergeCell ref="T27:U27"/>
    <mergeCell ref="B26:C26"/>
    <mergeCell ref="F26:G26"/>
    <mergeCell ref="R26:S26"/>
    <mergeCell ref="M27:N27"/>
    <mergeCell ref="J26:K26"/>
    <mergeCell ref="M26:N26"/>
    <mergeCell ref="H25:I25"/>
    <mergeCell ref="J25:K25"/>
    <mergeCell ref="O26:P26"/>
    <mergeCell ref="M24:N24"/>
    <mergeCell ref="B27:C27"/>
    <mergeCell ref="F27:G27"/>
    <mergeCell ref="H27:I27"/>
    <mergeCell ref="X30:AA30"/>
    <mergeCell ref="R30:S30"/>
    <mergeCell ref="T30:U30"/>
    <mergeCell ref="O29:P29"/>
    <mergeCell ref="X29:AA29"/>
    <mergeCell ref="X28:AA28"/>
    <mergeCell ref="R28:S28"/>
    <mergeCell ref="T28:U28"/>
    <mergeCell ref="R29:S29"/>
    <mergeCell ref="T29:U29"/>
    <mergeCell ref="M28:N28"/>
    <mergeCell ref="O28:P28"/>
    <mergeCell ref="B25:C25"/>
    <mergeCell ref="B28:C28"/>
    <mergeCell ref="F28:G28"/>
    <mergeCell ref="M25:N25"/>
    <mergeCell ref="H26:I26"/>
    <mergeCell ref="H28:I28"/>
    <mergeCell ref="J28:K28"/>
    <mergeCell ref="J27:K27"/>
    <mergeCell ref="R22:S22"/>
    <mergeCell ref="X31:AA31"/>
    <mergeCell ref="B31:C31"/>
    <mergeCell ref="F31:G31"/>
    <mergeCell ref="H31:I31"/>
    <mergeCell ref="J31:K31"/>
    <mergeCell ref="O31:P31"/>
    <mergeCell ref="R31:S31"/>
    <mergeCell ref="T31:U31"/>
    <mergeCell ref="M31:N31"/>
    <mergeCell ref="O23:P23"/>
    <mergeCell ref="R23:S23"/>
    <mergeCell ref="T23:U23"/>
    <mergeCell ref="F24:G24"/>
    <mergeCell ref="H24:I24"/>
    <mergeCell ref="J24:K24"/>
    <mergeCell ref="H23:I23"/>
    <mergeCell ref="F23:G23"/>
    <mergeCell ref="T24:U24"/>
    <mergeCell ref="B19:C19"/>
    <mergeCell ref="B21:C21"/>
    <mergeCell ref="B20:C20"/>
    <mergeCell ref="B23:C23"/>
    <mergeCell ref="B22:C22"/>
    <mergeCell ref="B24:C24"/>
    <mergeCell ref="B18:C18"/>
    <mergeCell ref="B17:C17"/>
    <mergeCell ref="R14:S14"/>
    <mergeCell ref="F15:G15"/>
    <mergeCell ref="H15:I15"/>
    <mergeCell ref="J15:K15"/>
    <mergeCell ref="M15:N15"/>
    <mergeCell ref="R15:S15"/>
    <mergeCell ref="O14:P14"/>
    <mergeCell ref="B16:C16"/>
    <mergeCell ref="T13:U13"/>
    <mergeCell ref="T12:W12"/>
    <mergeCell ref="H13:I13"/>
    <mergeCell ref="F12:K12"/>
    <mergeCell ref="L12:N12"/>
    <mergeCell ref="F13:G13"/>
    <mergeCell ref="J13:K13"/>
    <mergeCell ref="O12:S12"/>
    <mergeCell ref="M14:N14"/>
    <mergeCell ref="O15:P15"/>
    <mergeCell ref="B14:C14"/>
    <mergeCell ref="M16:N16"/>
    <mergeCell ref="B15:C15"/>
    <mergeCell ref="H16:I16"/>
    <mergeCell ref="O16:P16"/>
    <mergeCell ref="T14:U14"/>
    <mergeCell ref="R13:S13"/>
    <mergeCell ref="F17:G17"/>
    <mergeCell ref="M13:N13"/>
    <mergeCell ref="O13:P13"/>
    <mergeCell ref="F14:G14"/>
    <mergeCell ref="H14:I14"/>
    <mergeCell ref="J14:K14"/>
    <mergeCell ref="F16:G16"/>
    <mergeCell ref="J16:K16"/>
    <mergeCell ref="B11:AA11"/>
    <mergeCell ref="B12:C13"/>
    <mergeCell ref="D12:E12"/>
    <mergeCell ref="X12:AA13"/>
    <mergeCell ref="Y3:AA10"/>
    <mergeCell ref="J8:L8"/>
    <mergeCell ref="N4:P5"/>
    <mergeCell ref="N7:P8"/>
    <mergeCell ref="M4:M5"/>
    <mergeCell ref="M7:M8"/>
    <mergeCell ref="J4:L4"/>
    <mergeCell ref="J5:L5"/>
    <mergeCell ref="J7:L7"/>
    <mergeCell ref="C4:D5"/>
    <mergeCell ref="I4:I5"/>
    <mergeCell ref="C7:D8"/>
    <mergeCell ref="I7:I8"/>
    <mergeCell ref="E4:H4"/>
    <mergeCell ref="E5:H5"/>
    <mergeCell ref="E7:H7"/>
    <mergeCell ref="E8:H8"/>
    <mergeCell ref="R18:S18"/>
    <mergeCell ref="T22:U22"/>
    <mergeCell ref="O22:P22"/>
    <mergeCell ref="O18:P18"/>
    <mergeCell ref="R19:S19"/>
    <mergeCell ref="R16:S16"/>
    <mergeCell ref="T16:U16"/>
    <mergeCell ref="O17:P17"/>
    <mergeCell ref="R17:S17"/>
    <mergeCell ref="X15:AA15"/>
    <mergeCell ref="X16:AA16"/>
    <mergeCell ref="T15:U15"/>
    <mergeCell ref="O21:P21"/>
    <mergeCell ref="O20:P20"/>
    <mergeCell ref="T21:U21"/>
    <mergeCell ref="T18:U18"/>
    <mergeCell ref="R21:S21"/>
    <mergeCell ref="R20:S20"/>
    <mergeCell ref="O19:P19"/>
    <mergeCell ref="X23:AA23"/>
    <mergeCell ref="X17:AA17"/>
    <mergeCell ref="X18:AA18"/>
    <mergeCell ref="X24:AA24"/>
    <mergeCell ref="X19:AA19"/>
    <mergeCell ref="T17:U17"/>
    <mergeCell ref="T20:U20"/>
    <mergeCell ref="T19:U19"/>
    <mergeCell ref="J29:K29"/>
    <mergeCell ref="H32:I32"/>
    <mergeCell ref="J32:K32"/>
    <mergeCell ref="H30:I30"/>
    <mergeCell ref="J30:K30"/>
    <mergeCell ref="X14:AA14"/>
    <mergeCell ref="X25:AA25"/>
    <mergeCell ref="X20:AA20"/>
    <mergeCell ref="X21:AA21"/>
    <mergeCell ref="X22:AA22"/>
    <mergeCell ref="B29:C29"/>
    <mergeCell ref="F29:G29"/>
    <mergeCell ref="B32:C32"/>
    <mergeCell ref="F32:G32"/>
    <mergeCell ref="B30:C30"/>
    <mergeCell ref="F30:G30"/>
    <mergeCell ref="H29:I29"/>
    <mergeCell ref="J35:K35"/>
    <mergeCell ref="H34:I34"/>
    <mergeCell ref="J34:K34"/>
    <mergeCell ref="B34:C34"/>
    <mergeCell ref="F34:G34"/>
    <mergeCell ref="B33:C33"/>
    <mergeCell ref="F33:G33"/>
    <mergeCell ref="H33:I33"/>
    <mergeCell ref="J33:K33"/>
    <mergeCell ref="B37:C37"/>
    <mergeCell ref="B35:C35"/>
    <mergeCell ref="F35:G35"/>
    <mergeCell ref="H35:I35"/>
    <mergeCell ref="B36:C36"/>
    <mergeCell ref="F36:G36"/>
    <mergeCell ref="H36:I36"/>
    <mergeCell ref="H37:I37"/>
    <mergeCell ref="F37:G37"/>
    <mergeCell ref="J36:K36"/>
    <mergeCell ref="X37:AA37"/>
    <mergeCell ref="R36:S36"/>
    <mergeCell ref="T36:U36"/>
    <mergeCell ref="X36:AA36"/>
    <mergeCell ref="R37:S37"/>
    <mergeCell ref="T37:U37"/>
    <mergeCell ref="J37:K37"/>
    <mergeCell ref="O36:P36"/>
    <mergeCell ref="B40:C40"/>
    <mergeCell ref="B43:C43"/>
    <mergeCell ref="F43:G43"/>
    <mergeCell ref="H43:I43"/>
    <mergeCell ref="F40:G40"/>
    <mergeCell ref="H40:I40"/>
    <mergeCell ref="F41:G41"/>
    <mergeCell ref="H41:I41"/>
    <mergeCell ref="B41:C41"/>
    <mergeCell ref="B39:C39"/>
    <mergeCell ref="T38:U38"/>
    <mergeCell ref="O39:P39"/>
    <mergeCell ref="R39:S39"/>
    <mergeCell ref="T39:U39"/>
    <mergeCell ref="O38:P38"/>
    <mergeCell ref="B38:C38"/>
    <mergeCell ref="F38:G38"/>
    <mergeCell ref="H38:I38"/>
    <mergeCell ref="J38:K38"/>
    <mergeCell ref="R41:S41"/>
    <mergeCell ref="R42:S42"/>
    <mergeCell ref="F39:G39"/>
    <mergeCell ref="H39:I39"/>
    <mergeCell ref="J41:K41"/>
    <mergeCell ref="M41:N41"/>
    <mergeCell ref="J40:K40"/>
    <mergeCell ref="M40:N40"/>
    <mergeCell ref="O40:P40"/>
    <mergeCell ref="X43:AA43"/>
    <mergeCell ref="R38:S38"/>
    <mergeCell ref="J39:K39"/>
    <mergeCell ref="M42:N42"/>
    <mergeCell ref="O42:P42"/>
    <mergeCell ref="M39:N39"/>
    <mergeCell ref="X38:AA38"/>
    <mergeCell ref="O41:P41"/>
    <mergeCell ref="R40:S40"/>
    <mergeCell ref="R43:S43"/>
    <mergeCell ref="T43:U43"/>
    <mergeCell ref="B42:C42"/>
    <mergeCell ref="F42:G42"/>
    <mergeCell ref="J43:K43"/>
    <mergeCell ref="M43:N43"/>
    <mergeCell ref="T42:U42"/>
    <mergeCell ref="H42:I42"/>
    <mergeCell ref="J42:K42"/>
    <mergeCell ref="O43:P43"/>
  </mergeCells>
  <conditionalFormatting sqref="L14">
    <cfRule type="expression" priority="1" dxfId="0" stopIfTrue="1">
      <formula>$AF$14&gt;=0.3</formula>
    </cfRule>
  </conditionalFormatting>
  <conditionalFormatting sqref="E22 D14:D25">
    <cfRule type="expression" priority="2" dxfId="0" stopIfTrue="1">
      <formula>$AF14&gt;=0.3</formula>
    </cfRule>
  </conditionalFormatting>
  <conditionalFormatting sqref="D26">
    <cfRule type="expression" priority="3" dxfId="0" stopIfTrue="1">
      <formula>$AF$17&gt;=0.3</formula>
    </cfRule>
  </conditionalFormatting>
  <conditionalFormatting sqref="T14:U35">
    <cfRule type="expression" priority="4" dxfId="0" stopIfTrue="1">
      <formula>$AF$7&gt;=0.3</formula>
    </cfRule>
  </conditionalFormatting>
  <dataValidations count="3">
    <dataValidation type="list" allowBlank="1" showInputMessage="1" showErrorMessage="1" sqref="I36:I43 H14:H43">
      <formula1>排放源範疇</formula1>
    </dataValidation>
    <dataValidation type="list" allowBlank="1" showInputMessage="1" showErrorMessage="1" sqref="J14:J43 K36:K43">
      <formula1>排放源型式</formula1>
    </dataValidation>
    <dataValidation type="list" allowBlank="1" showInputMessage="1" showErrorMessage="1" sqref="Q35 V35">
      <formula1>"公噸/年,公秉/年,人天/年,千度/年,公斤/年,公升/年,立方公尺/年"</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tabColor rgb="FFFFC000"/>
  </sheetPr>
  <dimension ref="B2:P43"/>
  <sheetViews>
    <sheetView showGridLines="0" zoomScale="75" zoomScaleNormal="75" zoomScaleSheetLayoutView="75" zoomScalePageLayoutView="0" workbookViewId="0" topLeftCell="A35">
      <selection activeCell="N6" sqref="N6:N23"/>
    </sheetView>
  </sheetViews>
  <sheetFormatPr defaultColWidth="11.00390625" defaultRowHeight="16.5"/>
  <cols>
    <col min="1" max="1" width="1.875" style="136" customWidth="1"/>
    <col min="2" max="2" width="3.50390625" style="136" customWidth="1"/>
    <col min="3" max="3" width="10.625" style="136" customWidth="1"/>
    <col min="4" max="9" width="10.625" style="137" customWidth="1"/>
    <col min="10" max="10" width="8.625" style="138" customWidth="1"/>
    <col min="11" max="11" width="60.625" style="137" customWidth="1"/>
    <col min="12" max="12" width="21.875" style="137" customWidth="1"/>
    <col min="13" max="13" width="6.625" style="139" customWidth="1"/>
    <col min="14" max="15" width="6.625" style="140" customWidth="1"/>
    <col min="16" max="16" width="2.875" style="136" customWidth="1"/>
    <col min="17" max="16384" width="11.00390625" style="136" customWidth="1"/>
  </cols>
  <sheetData>
    <row r="1" ht="16.5" customHeight="1" hidden="1"/>
    <row r="2" spans="2:16" ht="19.5">
      <c r="B2" s="4" t="s">
        <v>529</v>
      </c>
      <c r="P2" s="75"/>
    </row>
    <row r="3" spans="2:4" ht="19.5">
      <c r="B3" s="141" t="s">
        <v>913</v>
      </c>
      <c r="C3" s="142"/>
      <c r="D3" s="143"/>
    </row>
    <row r="4" spans="2:13" ht="9.75" customHeight="1">
      <c r="B4" s="141"/>
      <c r="C4" s="144"/>
      <c r="D4" s="145"/>
      <c r="J4" s="137"/>
      <c r="M4" s="140"/>
    </row>
    <row r="5" spans="3:15" ht="35.25" customHeight="1">
      <c r="C5" s="279" t="s">
        <v>18</v>
      </c>
      <c r="D5" s="733" t="s">
        <v>19</v>
      </c>
      <c r="E5" s="734"/>
      <c r="F5" s="734"/>
      <c r="G5" s="734"/>
      <c r="H5" s="734"/>
      <c r="I5" s="735"/>
      <c r="J5" s="279" t="s">
        <v>535</v>
      </c>
      <c r="K5" s="281" t="s">
        <v>536</v>
      </c>
      <c r="L5" s="279" t="s">
        <v>537</v>
      </c>
      <c r="M5" s="282" t="s">
        <v>20</v>
      </c>
      <c r="N5" s="279" t="s">
        <v>538</v>
      </c>
      <c r="O5" s="279" t="s">
        <v>539</v>
      </c>
    </row>
    <row r="6" spans="3:15" ht="97.5" customHeight="1">
      <c r="C6" s="737" t="s">
        <v>540</v>
      </c>
      <c r="D6" s="712" t="s">
        <v>21</v>
      </c>
      <c r="E6" s="713"/>
      <c r="F6" s="713"/>
      <c r="G6" s="713"/>
      <c r="H6" s="713"/>
      <c r="I6" s="714"/>
      <c r="J6" s="316" t="s">
        <v>549</v>
      </c>
      <c r="K6" s="285" t="s">
        <v>914</v>
      </c>
      <c r="L6" s="285" t="s">
        <v>842</v>
      </c>
      <c r="M6" s="732">
        <v>1.2</v>
      </c>
      <c r="N6" s="728">
        <v>1.2</v>
      </c>
      <c r="O6" s="711"/>
    </row>
    <row r="7" spans="3:15" ht="104.25" customHeight="1">
      <c r="C7" s="737"/>
      <c r="D7" s="712" t="s">
        <v>22</v>
      </c>
      <c r="E7" s="713"/>
      <c r="F7" s="713"/>
      <c r="G7" s="713"/>
      <c r="H7" s="713"/>
      <c r="I7" s="714"/>
      <c r="J7" s="316" t="s">
        <v>549</v>
      </c>
      <c r="K7" s="285" t="s">
        <v>915</v>
      </c>
      <c r="L7" s="285" t="s">
        <v>749</v>
      </c>
      <c r="M7" s="732"/>
      <c r="N7" s="729"/>
      <c r="O7" s="711"/>
    </row>
    <row r="8" spans="3:15" ht="101.25" customHeight="1">
      <c r="C8" s="736" t="s">
        <v>23</v>
      </c>
      <c r="D8" s="712" t="s">
        <v>916</v>
      </c>
      <c r="E8" s="713"/>
      <c r="F8" s="713"/>
      <c r="G8" s="713"/>
      <c r="H8" s="713"/>
      <c r="I8" s="714"/>
      <c r="J8" s="316" t="s">
        <v>549</v>
      </c>
      <c r="K8" s="285" t="s">
        <v>742</v>
      </c>
      <c r="L8" s="285" t="s">
        <v>843</v>
      </c>
      <c r="M8" s="718">
        <v>3.6</v>
      </c>
      <c r="N8" s="728">
        <v>3.6</v>
      </c>
      <c r="O8" s="715"/>
    </row>
    <row r="9" spans="3:15" ht="71.25" customHeight="1">
      <c r="C9" s="736"/>
      <c r="D9" s="712" t="s">
        <v>24</v>
      </c>
      <c r="E9" s="713"/>
      <c r="F9" s="713"/>
      <c r="G9" s="713"/>
      <c r="H9" s="713"/>
      <c r="I9" s="714"/>
      <c r="J9" s="316" t="s">
        <v>549</v>
      </c>
      <c r="K9" s="285" t="s">
        <v>696</v>
      </c>
      <c r="L9" s="285" t="s">
        <v>844</v>
      </c>
      <c r="M9" s="719"/>
      <c r="N9" s="730"/>
      <c r="O9" s="716"/>
    </row>
    <row r="10" spans="3:15" ht="51" customHeight="1">
      <c r="C10" s="736"/>
      <c r="D10" s="712" t="s">
        <v>25</v>
      </c>
      <c r="E10" s="713"/>
      <c r="F10" s="713"/>
      <c r="G10" s="713"/>
      <c r="H10" s="713"/>
      <c r="I10" s="714"/>
      <c r="J10" s="316" t="s">
        <v>549</v>
      </c>
      <c r="K10" s="285" t="s">
        <v>697</v>
      </c>
      <c r="L10" s="285" t="s">
        <v>845</v>
      </c>
      <c r="M10" s="720"/>
      <c r="N10" s="730"/>
      <c r="O10" s="716"/>
    </row>
    <row r="11" spans="3:15" ht="58.5" customHeight="1">
      <c r="C11" s="736"/>
      <c r="D11" s="712" t="s">
        <v>26</v>
      </c>
      <c r="E11" s="713"/>
      <c r="F11" s="713"/>
      <c r="G11" s="713"/>
      <c r="H11" s="713"/>
      <c r="I11" s="714"/>
      <c r="J11" s="316" t="s">
        <v>549</v>
      </c>
      <c r="K11" s="285" t="s">
        <v>698</v>
      </c>
      <c r="L11" s="285" t="s">
        <v>845</v>
      </c>
      <c r="M11" s="720"/>
      <c r="N11" s="730"/>
      <c r="O11" s="716"/>
    </row>
    <row r="12" spans="3:15" ht="50.25" customHeight="1">
      <c r="C12" s="736"/>
      <c r="D12" s="712" t="s">
        <v>453</v>
      </c>
      <c r="E12" s="713"/>
      <c r="F12" s="713"/>
      <c r="G12" s="713"/>
      <c r="H12" s="713"/>
      <c r="I12" s="714"/>
      <c r="J12" s="316" t="s">
        <v>549</v>
      </c>
      <c r="K12" s="285" t="s">
        <v>699</v>
      </c>
      <c r="L12" s="285" t="s">
        <v>846</v>
      </c>
      <c r="M12" s="719"/>
      <c r="N12" s="730"/>
      <c r="O12" s="716"/>
    </row>
    <row r="13" spans="3:15" ht="54" customHeight="1">
      <c r="C13" s="736"/>
      <c r="D13" s="712" t="s">
        <v>27</v>
      </c>
      <c r="E13" s="713"/>
      <c r="F13" s="713"/>
      <c r="G13" s="713"/>
      <c r="H13" s="713"/>
      <c r="I13" s="714"/>
      <c r="J13" s="316" t="s">
        <v>549</v>
      </c>
      <c r="K13" s="285" t="s">
        <v>700</v>
      </c>
      <c r="L13" s="285" t="s">
        <v>845</v>
      </c>
      <c r="M13" s="719"/>
      <c r="N13" s="730"/>
      <c r="O13" s="716"/>
    </row>
    <row r="14" spans="3:15" ht="39.75" customHeight="1">
      <c r="C14" s="736"/>
      <c r="D14" s="712" t="s">
        <v>28</v>
      </c>
      <c r="E14" s="713"/>
      <c r="F14" s="713"/>
      <c r="G14" s="713"/>
      <c r="H14" s="713"/>
      <c r="I14" s="714"/>
      <c r="J14" s="316" t="s">
        <v>549</v>
      </c>
      <c r="K14" s="286" t="s">
        <v>701</v>
      </c>
      <c r="L14" s="286" t="s">
        <v>847</v>
      </c>
      <c r="M14" s="719"/>
      <c r="N14" s="730"/>
      <c r="O14" s="716"/>
    </row>
    <row r="15" spans="3:15" ht="93" customHeight="1">
      <c r="C15" s="736"/>
      <c r="D15" s="712" t="s">
        <v>29</v>
      </c>
      <c r="E15" s="713"/>
      <c r="F15" s="713"/>
      <c r="G15" s="713"/>
      <c r="H15" s="713"/>
      <c r="I15" s="714"/>
      <c r="J15" s="316" t="s">
        <v>549</v>
      </c>
      <c r="K15" s="285" t="s">
        <v>702</v>
      </c>
      <c r="L15" s="285" t="s">
        <v>848</v>
      </c>
      <c r="M15" s="719"/>
      <c r="N15" s="730"/>
      <c r="O15" s="716"/>
    </row>
    <row r="16" spans="3:15" ht="55.5" customHeight="1">
      <c r="C16" s="736"/>
      <c r="D16" s="712" t="s">
        <v>917</v>
      </c>
      <c r="E16" s="713"/>
      <c r="F16" s="713"/>
      <c r="G16" s="713"/>
      <c r="H16" s="713"/>
      <c r="I16" s="714"/>
      <c r="J16" s="316" t="s">
        <v>549</v>
      </c>
      <c r="K16" s="285" t="s">
        <v>703</v>
      </c>
      <c r="L16" s="285" t="s">
        <v>659</v>
      </c>
      <c r="M16" s="719"/>
      <c r="N16" s="730"/>
      <c r="O16" s="716"/>
    </row>
    <row r="17" spans="3:15" ht="53.25" customHeight="1">
      <c r="C17" s="736"/>
      <c r="D17" s="712" t="s">
        <v>30</v>
      </c>
      <c r="E17" s="713"/>
      <c r="F17" s="713"/>
      <c r="G17" s="713"/>
      <c r="H17" s="713"/>
      <c r="I17" s="714"/>
      <c r="J17" s="316" t="s">
        <v>549</v>
      </c>
      <c r="K17" s="286" t="s">
        <v>704</v>
      </c>
      <c r="L17" s="286" t="s">
        <v>645</v>
      </c>
      <c r="M17" s="719"/>
      <c r="N17" s="730"/>
      <c r="O17" s="716"/>
    </row>
    <row r="18" spans="3:15" ht="57.75" customHeight="1">
      <c r="C18" s="736"/>
      <c r="D18" s="712" t="s">
        <v>31</v>
      </c>
      <c r="E18" s="713"/>
      <c r="F18" s="713"/>
      <c r="G18" s="713"/>
      <c r="H18" s="713"/>
      <c r="I18" s="714"/>
      <c r="J18" s="316" t="s">
        <v>549</v>
      </c>
      <c r="K18" s="286" t="s">
        <v>705</v>
      </c>
      <c r="L18" s="286" t="s">
        <v>644</v>
      </c>
      <c r="M18" s="719"/>
      <c r="N18" s="730"/>
      <c r="O18" s="716"/>
    </row>
    <row r="19" spans="3:15" ht="39.75" customHeight="1">
      <c r="C19" s="736"/>
      <c r="D19" s="712" t="s">
        <v>454</v>
      </c>
      <c r="E19" s="713"/>
      <c r="F19" s="713"/>
      <c r="G19" s="713"/>
      <c r="H19" s="713"/>
      <c r="I19" s="714"/>
      <c r="J19" s="316" t="s">
        <v>549</v>
      </c>
      <c r="K19" s="285" t="s">
        <v>706</v>
      </c>
      <c r="L19" s="285" t="s">
        <v>643</v>
      </c>
      <c r="M19" s="721"/>
      <c r="N19" s="729"/>
      <c r="O19" s="717"/>
    </row>
    <row r="20" spans="3:15" ht="88.5" customHeight="1">
      <c r="C20" s="731" t="s">
        <v>32</v>
      </c>
      <c r="D20" s="712" t="s">
        <v>33</v>
      </c>
      <c r="E20" s="713"/>
      <c r="F20" s="713"/>
      <c r="G20" s="713"/>
      <c r="H20" s="713"/>
      <c r="I20" s="714"/>
      <c r="J20" s="316" t="s">
        <v>549</v>
      </c>
      <c r="K20" s="286" t="s">
        <v>743</v>
      </c>
      <c r="L20" s="286" t="s">
        <v>849</v>
      </c>
      <c r="M20" s="732">
        <v>1.2</v>
      </c>
      <c r="N20" s="728">
        <v>1.2</v>
      </c>
      <c r="O20" s="711"/>
    </row>
    <row r="21" spans="3:15" ht="60.75" customHeight="1">
      <c r="C21" s="731"/>
      <c r="D21" s="712" t="s">
        <v>34</v>
      </c>
      <c r="E21" s="713"/>
      <c r="F21" s="713"/>
      <c r="G21" s="713"/>
      <c r="H21" s="713"/>
      <c r="I21" s="714"/>
      <c r="J21" s="316" t="s">
        <v>549</v>
      </c>
      <c r="K21" s="285" t="s">
        <v>707</v>
      </c>
      <c r="L21" s="285" t="s">
        <v>663</v>
      </c>
      <c r="M21" s="732"/>
      <c r="N21" s="730"/>
      <c r="O21" s="711"/>
    </row>
    <row r="22" spans="3:15" ht="39.75" customHeight="1">
      <c r="C22" s="731"/>
      <c r="D22" s="712" t="s">
        <v>35</v>
      </c>
      <c r="E22" s="713"/>
      <c r="F22" s="713"/>
      <c r="G22" s="713"/>
      <c r="H22" s="713"/>
      <c r="I22" s="714"/>
      <c r="J22" s="316" t="s">
        <v>549</v>
      </c>
      <c r="K22" s="285" t="s">
        <v>708</v>
      </c>
      <c r="L22" s="285" t="s">
        <v>220</v>
      </c>
      <c r="M22" s="732"/>
      <c r="N22" s="729"/>
      <c r="O22" s="711"/>
    </row>
    <row r="23" spans="3:15" ht="32.25" customHeight="1">
      <c r="C23" s="738" t="s">
        <v>36</v>
      </c>
      <c r="D23" s="739"/>
      <c r="E23" s="739"/>
      <c r="F23" s="739"/>
      <c r="G23" s="739"/>
      <c r="H23" s="739"/>
      <c r="I23" s="739"/>
      <c r="J23" s="739"/>
      <c r="K23" s="741"/>
      <c r="L23" s="740"/>
      <c r="M23" s="146">
        <v>6</v>
      </c>
      <c r="N23" s="319">
        <v>6</v>
      </c>
      <c r="O23" s="147"/>
    </row>
    <row r="24" spans="3:15" ht="32.25" customHeight="1">
      <c r="C24" s="722" t="s">
        <v>919</v>
      </c>
      <c r="D24" s="723"/>
      <c r="E24" s="723"/>
      <c r="F24" s="723"/>
      <c r="G24" s="723"/>
      <c r="H24" s="723"/>
      <c r="I24" s="723"/>
      <c r="J24" s="723"/>
      <c r="K24" s="723"/>
      <c r="L24" s="723"/>
      <c r="M24" s="723"/>
      <c r="N24" s="723"/>
      <c r="O24" s="724"/>
    </row>
    <row r="25" spans="3:15" ht="32.25" customHeight="1">
      <c r="C25" s="725"/>
      <c r="D25" s="726"/>
      <c r="E25" s="726"/>
      <c r="F25" s="726"/>
      <c r="G25" s="726"/>
      <c r="H25" s="726"/>
      <c r="I25" s="726"/>
      <c r="J25" s="726"/>
      <c r="K25" s="726"/>
      <c r="L25" s="726"/>
      <c r="M25" s="726"/>
      <c r="N25" s="726"/>
      <c r="O25" s="727"/>
    </row>
    <row r="27" spans="2:16" ht="19.5">
      <c r="B27" s="4" t="s">
        <v>455</v>
      </c>
      <c r="P27" s="75"/>
    </row>
    <row r="28" spans="2:4" ht="19.5">
      <c r="B28" s="141" t="s">
        <v>456</v>
      </c>
      <c r="C28" s="142"/>
      <c r="D28" s="143"/>
    </row>
    <row r="29" spans="2:13" ht="9.75" customHeight="1">
      <c r="B29" s="141"/>
      <c r="C29" s="144"/>
      <c r="D29" s="145"/>
      <c r="J29" s="137"/>
      <c r="M29" s="140"/>
    </row>
    <row r="30" spans="3:15" ht="34.5" customHeight="1">
      <c r="C30" s="279" t="s">
        <v>18</v>
      </c>
      <c r="D30" s="733" t="s">
        <v>19</v>
      </c>
      <c r="E30" s="734"/>
      <c r="F30" s="734"/>
      <c r="G30" s="734"/>
      <c r="H30" s="734"/>
      <c r="I30" s="735"/>
      <c r="J30" s="279" t="s">
        <v>457</v>
      </c>
      <c r="K30" s="279" t="s">
        <v>458</v>
      </c>
      <c r="L30" s="279" t="s">
        <v>459</v>
      </c>
      <c r="M30" s="282" t="s">
        <v>20</v>
      </c>
      <c r="N30" s="279" t="s">
        <v>460</v>
      </c>
      <c r="O30" s="279" t="s">
        <v>461</v>
      </c>
    </row>
    <row r="31" spans="3:15" ht="39.75" customHeight="1">
      <c r="C31" s="283" t="s">
        <v>462</v>
      </c>
      <c r="D31" s="712" t="s">
        <v>463</v>
      </c>
      <c r="E31" s="713"/>
      <c r="F31" s="713"/>
      <c r="G31" s="713"/>
      <c r="H31" s="713"/>
      <c r="I31" s="714"/>
      <c r="J31" s="316" t="s">
        <v>549</v>
      </c>
      <c r="K31" s="287" t="s">
        <v>744</v>
      </c>
      <c r="L31" s="288" t="s">
        <v>748</v>
      </c>
      <c r="M31" s="146">
        <v>1.6</v>
      </c>
      <c r="N31" s="317">
        <v>1.6</v>
      </c>
      <c r="O31" s="147"/>
    </row>
    <row r="32" spans="3:15" ht="39.75" customHeight="1">
      <c r="C32" s="736" t="s">
        <v>23</v>
      </c>
      <c r="D32" s="712" t="s">
        <v>464</v>
      </c>
      <c r="E32" s="713"/>
      <c r="F32" s="713"/>
      <c r="G32" s="713"/>
      <c r="H32" s="713"/>
      <c r="I32" s="714"/>
      <c r="J32" s="316" t="s">
        <v>549</v>
      </c>
      <c r="K32" s="285" t="s">
        <v>709</v>
      </c>
      <c r="L32" s="285" t="s">
        <v>376</v>
      </c>
      <c r="M32" s="718">
        <v>4.8</v>
      </c>
      <c r="N32" s="728">
        <v>4.8</v>
      </c>
      <c r="O32" s="715"/>
    </row>
    <row r="33" spans="3:15" ht="39.75" customHeight="1">
      <c r="C33" s="736"/>
      <c r="D33" s="712" t="s">
        <v>465</v>
      </c>
      <c r="E33" s="713"/>
      <c r="F33" s="713"/>
      <c r="G33" s="713"/>
      <c r="H33" s="713"/>
      <c r="I33" s="714"/>
      <c r="J33" s="316" t="s">
        <v>549</v>
      </c>
      <c r="K33" s="289" t="s">
        <v>817</v>
      </c>
      <c r="L33" s="285" t="s">
        <v>377</v>
      </c>
      <c r="M33" s="719"/>
      <c r="N33" s="730"/>
      <c r="O33" s="716"/>
    </row>
    <row r="34" spans="3:15" ht="75.75" customHeight="1">
      <c r="C34" s="736"/>
      <c r="D34" s="712" t="s">
        <v>920</v>
      </c>
      <c r="E34" s="713"/>
      <c r="F34" s="713"/>
      <c r="G34" s="713"/>
      <c r="H34" s="713"/>
      <c r="I34" s="714"/>
      <c r="J34" s="316" t="s">
        <v>549</v>
      </c>
      <c r="K34" s="285" t="s">
        <v>746</v>
      </c>
      <c r="L34" s="285" t="s">
        <v>747</v>
      </c>
      <c r="M34" s="719"/>
      <c r="N34" s="730"/>
      <c r="O34" s="716"/>
    </row>
    <row r="35" spans="3:15" ht="89.25" customHeight="1">
      <c r="C35" s="736"/>
      <c r="D35" s="712" t="s">
        <v>466</v>
      </c>
      <c r="E35" s="713"/>
      <c r="F35" s="713"/>
      <c r="G35" s="713"/>
      <c r="H35" s="713"/>
      <c r="I35" s="714"/>
      <c r="J35" s="316" t="s">
        <v>549</v>
      </c>
      <c r="K35" s="285" t="s">
        <v>745</v>
      </c>
      <c r="L35" s="285" t="s">
        <v>750</v>
      </c>
      <c r="M35" s="719"/>
      <c r="N35" s="730"/>
      <c r="O35" s="716"/>
    </row>
    <row r="36" spans="3:15" ht="39.75" customHeight="1">
      <c r="C36" s="736"/>
      <c r="D36" s="712" t="s">
        <v>467</v>
      </c>
      <c r="E36" s="713"/>
      <c r="F36" s="713"/>
      <c r="G36" s="713"/>
      <c r="H36" s="713"/>
      <c r="I36" s="714"/>
      <c r="J36" s="316" t="s">
        <v>549</v>
      </c>
      <c r="K36" s="285" t="s">
        <v>860</v>
      </c>
      <c r="L36" s="288" t="s">
        <v>751</v>
      </c>
      <c r="M36" s="719"/>
      <c r="N36" s="730"/>
      <c r="O36" s="716"/>
    </row>
    <row r="37" spans="3:15" ht="64.5">
      <c r="C37" s="736"/>
      <c r="D37" s="712" t="s">
        <v>468</v>
      </c>
      <c r="E37" s="713"/>
      <c r="F37" s="713"/>
      <c r="G37" s="713"/>
      <c r="H37" s="713"/>
      <c r="I37" s="714"/>
      <c r="J37" s="316" t="s">
        <v>549</v>
      </c>
      <c r="K37" s="285" t="s">
        <v>861</v>
      </c>
      <c r="L37" s="286" t="s">
        <v>862</v>
      </c>
      <c r="M37" s="719"/>
      <c r="N37" s="730"/>
      <c r="O37" s="716"/>
    </row>
    <row r="38" spans="3:15" ht="69" customHeight="1">
      <c r="C38" s="736"/>
      <c r="D38" s="712" t="s">
        <v>469</v>
      </c>
      <c r="E38" s="713"/>
      <c r="F38" s="713"/>
      <c r="G38" s="713"/>
      <c r="H38" s="713"/>
      <c r="I38" s="714"/>
      <c r="J38" s="316" t="s">
        <v>549</v>
      </c>
      <c r="K38" s="290" t="s">
        <v>710</v>
      </c>
      <c r="L38" s="288" t="s">
        <v>752</v>
      </c>
      <c r="M38" s="721"/>
      <c r="N38" s="729"/>
      <c r="O38" s="717"/>
    </row>
    <row r="39" spans="3:15" ht="96.75">
      <c r="C39" s="731" t="s">
        <v>32</v>
      </c>
      <c r="D39" s="712" t="s">
        <v>470</v>
      </c>
      <c r="E39" s="713"/>
      <c r="F39" s="713"/>
      <c r="G39" s="713"/>
      <c r="H39" s="713"/>
      <c r="I39" s="714"/>
      <c r="J39" s="316" t="s">
        <v>549</v>
      </c>
      <c r="K39" s="285" t="s">
        <v>922</v>
      </c>
      <c r="L39" s="291" t="s">
        <v>753</v>
      </c>
      <c r="M39" s="732">
        <v>1.6</v>
      </c>
      <c r="N39" s="728">
        <v>1.6</v>
      </c>
      <c r="O39" s="711"/>
    </row>
    <row r="40" spans="3:15" ht="96.75">
      <c r="C40" s="731"/>
      <c r="D40" s="712" t="s">
        <v>921</v>
      </c>
      <c r="E40" s="713"/>
      <c r="F40" s="713"/>
      <c r="G40" s="713"/>
      <c r="H40" s="713"/>
      <c r="I40" s="714"/>
      <c r="J40" s="316" t="s">
        <v>549</v>
      </c>
      <c r="K40" s="285" t="s">
        <v>863</v>
      </c>
      <c r="L40" s="285" t="s">
        <v>754</v>
      </c>
      <c r="M40" s="732"/>
      <c r="N40" s="729"/>
      <c r="O40" s="711"/>
    </row>
    <row r="41" spans="3:15" ht="30" customHeight="1">
      <c r="C41" s="738" t="s">
        <v>36</v>
      </c>
      <c r="D41" s="739"/>
      <c r="E41" s="739"/>
      <c r="F41" s="739"/>
      <c r="G41" s="739"/>
      <c r="H41" s="739"/>
      <c r="I41" s="739"/>
      <c r="J41" s="739"/>
      <c r="K41" s="739"/>
      <c r="L41" s="740"/>
      <c r="M41" s="146">
        <f>SUM(M31:M40)</f>
        <v>8</v>
      </c>
      <c r="N41" s="318">
        <v>8</v>
      </c>
      <c r="O41" s="147"/>
    </row>
    <row r="42" spans="3:15" ht="32.25" customHeight="1">
      <c r="C42" s="722" t="s">
        <v>924</v>
      </c>
      <c r="D42" s="723"/>
      <c r="E42" s="723"/>
      <c r="F42" s="723"/>
      <c r="G42" s="723"/>
      <c r="H42" s="723"/>
      <c r="I42" s="723"/>
      <c r="J42" s="723"/>
      <c r="K42" s="723"/>
      <c r="L42" s="723"/>
      <c r="M42" s="723"/>
      <c r="N42" s="723"/>
      <c r="O42" s="724"/>
    </row>
    <row r="43" spans="3:15" ht="32.25" customHeight="1">
      <c r="C43" s="725"/>
      <c r="D43" s="726"/>
      <c r="E43" s="726"/>
      <c r="F43" s="726"/>
      <c r="G43" s="726"/>
      <c r="H43" s="726"/>
      <c r="I43" s="726"/>
      <c r="J43" s="726"/>
      <c r="K43" s="726"/>
      <c r="L43" s="726"/>
      <c r="M43" s="726"/>
      <c r="N43" s="726"/>
      <c r="O43" s="727"/>
    </row>
  </sheetData>
  <sheetProtection formatCells="0" formatRows="0"/>
  <mergeCells count="53">
    <mergeCell ref="C41:L41"/>
    <mergeCell ref="C23:L23"/>
    <mergeCell ref="D30:I30"/>
    <mergeCell ref="D35:I35"/>
    <mergeCell ref="D33:I33"/>
    <mergeCell ref="D34:I34"/>
    <mergeCell ref="D32:I32"/>
    <mergeCell ref="D38:I38"/>
    <mergeCell ref="D31:I31"/>
    <mergeCell ref="O6:O7"/>
    <mergeCell ref="C8:C19"/>
    <mergeCell ref="O20:O22"/>
    <mergeCell ref="M20:M22"/>
    <mergeCell ref="M6:M7"/>
    <mergeCell ref="O8:O19"/>
    <mergeCell ref="C6:C7"/>
    <mergeCell ref="D17:I17"/>
    <mergeCell ref="D20:I20"/>
    <mergeCell ref="D21:I21"/>
    <mergeCell ref="C20:C22"/>
    <mergeCell ref="M32:M38"/>
    <mergeCell ref="C24:O25"/>
    <mergeCell ref="D9:I9"/>
    <mergeCell ref="D10:I10"/>
    <mergeCell ref="D16:I16"/>
    <mergeCell ref="D18:I18"/>
    <mergeCell ref="C32:C38"/>
    <mergeCell ref="D19:I19"/>
    <mergeCell ref="D22:I22"/>
    <mergeCell ref="D5:I5"/>
    <mergeCell ref="D6:I6"/>
    <mergeCell ref="D7:I7"/>
    <mergeCell ref="D15:I15"/>
    <mergeCell ref="D8:I8"/>
    <mergeCell ref="D12:I12"/>
    <mergeCell ref="C42:O43"/>
    <mergeCell ref="N6:N7"/>
    <mergeCell ref="N8:N19"/>
    <mergeCell ref="N20:N22"/>
    <mergeCell ref="N32:N38"/>
    <mergeCell ref="N39:N40"/>
    <mergeCell ref="D37:I37"/>
    <mergeCell ref="C39:C40"/>
    <mergeCell ref="M39:M40"/>
    <mergeCell ref="D39:I39"/>
    <mergeCell ref="O39:O40"/>
    <mergeCell ref="D13:I13"/>
    <mergeCell ref="D14:I14"/>
    <mergeCell ref="D11:I11"/>
    <mergeCell ref="D40:I40"/>
    <mergeCell ref="O32:O38"/>
    <mergeCell ref="D36:I36"/>
    <mergeCell ref="M8:M19"/>
  </mergeCells>
  <dataValidations count="1">
    <dataValidation type="list" allowBlank="1" showInputMessage="1" showErrorMessage="1" sqref="J31:J40 J6:J22">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1" manualBreakCount="1">
    <brk id="26" max="255" man="1"/>
  </rowBreaks>
</worksheet>
</file>

<file path=xl/worksheets/sheet13.xml><?xml version="1.0" encoding="utf-8"?>
<worksheet xmlns="http://schemas.openxmlformats.org/spreadsheetml/2006/main" xmlns:r="http://schemas.openxmlformats.org/officeDocument/2006/relationships">
  <sheetPr>
    <tabColor rgb="FFFFC000"/>
  </sheetPr>
  <dimension ref="B1:P40"/>
  <sheetViews>
    <sheetView showGridLines="0" zoomScale="75" zoomScaleNormal="75" zoomScaleSheetLayoutView="75" zoomScalePageLayoutView="0" workbookViewId="0" topLeftCell="A1">
      <selection activeCell="N5" sqref="N5:N17"/>
    </sheetView>
  </sheetViews>
  <sheetFormatPr defaultColWidth="11.00390625" defaultRowHeight="16.5"/>
  <cols>
    <col min="1" max="1" width="1.875" style="136" customWidth="1"/>
    <col min="2" max="2" width="3.50390625" style="136" customWidth="1"/>
    <col min="3" max="3" width="10.625" style="136" customWidth="1"/>
    <col min="4" max="9" width="10.625" style="137" customWidth="1"/>
    <col min="10" max="10" width="8.625" style="137" customWidth="1"/>
    <col min="11" max="11" width="60.625" style="137" customWidth="1"/>
    <col min="12" max="12" width="27.375" style="137" customWidth="1"/>
    <col min="13" max="13" width="6.625" style="148" customWidth="1"/>
    <col min="14" max="15" width="6.625" style="140" customWidth="1"/>
    <col min="16" max="16" width="3.375" style="136" customWidth="1"/>
    <col min="17" max="16384" width="11.00390625" style="136" customWidth="1"/>
  </cols>
  <sheetData>
    <row r="1" spans="2:16" ht="19.5">
      <c r="B1" s="4" t="s">
        <v>517</v>
      </c>
      <c r="P1" s="75"/>
    </row>
    <row r="2" ht="19.5">
      <c r="B2" s="141" t="s">
        <v>518</v>
      </c>
    </row>
    <row r="3" ht="11.25" customHeight="1">
      <c r="B3" s="141"/>
    </row>
    <row r="4" spans="3:15" ht="30" customHeight="1">
      <c r="C4" s="279" t="s">
        <v>18</v>
      </c>
      <c r="D4" s="733" t="s">
        <v>19</v>
      </c>
      <c r="E4" s="734"/>
      <c r="F4" s="734"/>
      <c r="G4" s="734"/>
      <c r="H4" s="734"/>
      <c r="I4" s="735"/>
      <c r="J4" s="279" t="s">
        <v>543</v>
      </c>
      <c r="K4" s="279" t="s">
        <v>544</v>
      </c>
      <c r="L4" s="279" t="s">
        <v>545</v>
      </c>
      <c r="M4" s="292" t="s">
        <v>20</v>
      </c>
      <c r="N4" s="279" t="s">
        <v>546</v>
      </c>
      <c r="O4" s="279" t="s">
        <v>547</v>
      </c>
    </row>
    <row r="5" spans="3:15" s="137" customFormat="1" ht="81" customHeight="1">
      <c r="C5" s="756" t="s">
        <v>548</v>
      </c>
      <c r="D5" s="712" t="s">
        <v>280</v>
      </c>
      <c r="E5" s="713"/>
      <c r="F5" s="713"/>
      <c r="G5" s="713"/>
      <c r="H5" s="713"/>
      <c r="I5" s="714"/>
      <c r="J5" s="320" t="s">
        <v>10</v>
      </c>
      <c r="K5" s="749" t="s">
        <v>850</v>
      </c>
      <c r="L5" s="749" t="s">
        <v>755</v>
      </c>
      <c r="M5" s="742">
        <v>0.6</v>
      </c>
      <c r="N5" s="728">
        <v>0.6</v>
      </c>
      <c r="O5" s="711"/>
    </row>
    <row r="6" spans="3:15" s="137" customFormat="1" ht="111" customHeight="1">
      <c r="C6" s="757"/>
      <c r="D6" s="712" t="s">
        <v>281</v>
      </c>
      <c r="E6" s="751"/>
      <c r="F6" s="751"/>
      <c r="G6" s="751"/>
      <c r="H6" s="751"/>
      <c r="I6" s="752"/>
      <c r="J6" s="320" t="s">
        <v>10</v>
      </c>
      <c r="K6" s="750"/>
      <c r="L6" s="750"/>
      <c r="M6" s="742"/>
      <c r="N6" s="730"/>
      <c r="O6" s="711"/>
    </row>
    <row r="7" spans="3:15" s="137" customFormat="1" ht="60" customHeight="1">
      <c r="C7" s="758"/>
      <c r="D7" s="753" t="s">
        <v>519</v>
      </c>
      <c r="E7" s="754"/>
      <c r="F7" s="754"/>
      <c r="G7" s="754"/>
      <c r="H7" s="754"/>
      <c r="I7" s="755"/>
      <c r="J7" s="320" t="s">
        <v>10</v>
      </c>
      <c r="K7" s="295" t="s">
        <v>254</v>
      </c>
      <c r="L7" s="291" t="s">
        <v>925</v>
      </c>
      <c r="M7" s="742"/>
      <c r="N7" s="729"/>
      <c r="O7" s="711"/>
    </row>
    <row r="8" spans="3:15" ht="84" customHeight="1">
      <c r="C8" s="759" t="s">
        <v>23</v>
      </c>
      <c r="D8" s="712" t="s">
        <v>666</v>
      </c>
      <c r="E8" s="751"/>
      <c r="F8" s="751"/>
      <c r="G8" s="751"/>
      <c r="H8" s="751"/>
      <c r="I8" s="752"/>
      <c r="J8" s="320" t="s">
        <v>10</v>
      </c>
      <c r="K8" s="289" t="s">
        <v>664</v>
      </c>
      <c r="L8" s="291" t="s">
        <v>719</v>
      </c>
      <c r="M8" s="746">
        <v>1.2</v>
      </c>
      <c r="N8" s="728">
        <v>1.2</v>
      </c>
      <c r="O8" s="715"/>
    </row>
    <row r="9" spans="3:15" ht="81" customHeight="1">
      <c r="C9" s="760"/>
      <c r="D9" s="712" t="s">
        <v>394</v>
      </c>
      <c r="E9" s="751"/>
      <c r="F9" s="751"/>
      <c r="G9" s="751"/>
      <c r="H9" s="751"/>
      <c r="I9" s="752"/>
      <c r="J9" s="320" t="s">
        <v>10</v>
      </c>
      <c r="K9" s="289" t="s">
        <v>118</v>
      </c>
      <c r="L9" s="291" t="s">
        <v>756</v>
      </c>
      <c r="M9" s="747"/>
      <c r="N9" s="730"/>
      <c r="O9" s="716"/>
    </row>
    <row r="10" spans="3:15" ht="48">
      <c r="C10" s="760"/>
      <c r="D10" s="712" t="s">
        <v>395</v>
      </c>
      <c r="E10" s="751"/>
      <c r="F10" s="751"/>
      <c r="G10" s="751"/>
      <c r="H10" s="751"/>
      <c r="I10" s="752"/>
      <c r="J10" s="320" t="s">
        <v>10</v>
      </c>
      <c r="K10" s="289" t="s">
        <v>695</v>
      </c>
      <c r="L10" s="291" t="s">
        <v>255</v>
      </c>
      <c r="M10" s="747"/>
      <c r="N10" s="730"/>
      <c r="O10" s="716"/>
    </row>
    <row r="11" spans="3:15" ht="74.25" customHeight="1">
      <c r="C11" s="760"/>
      <c r="D11" s="712" t="s">
        <v>282</v>
      </c>
      <c r="E11" s="751"/>
      <c r="F11" s="751"/>
      <c r="G11" s="751"/>
      <c r="H11" s="751"/>
      <c r="I11" s="752"/>
      <c r="J11" s="320" t="s">
        <v>10</v>
      </c>
      <c r="K11" s="296" t="s">
        <v>816</v>
      </c>
      <c r="L11" s="291" t="s">
        <v>815</v>
      </c>
      <c r="M11" s="747"/>
      <c r="N11" s="730"/>
      <c r="O11" s="716"/>
    </row>
    <row r="12" spans="3:15" ht="39.75" customHeight="1">
      <c r="C12" s="760"/>
      <c r="D12" s="712" t="s">
        <v>283</v>
      </c>
      <c r="E12" s="751"/>
      <c r="F12" s="751"/>
      <c r="G12" s="751"/>
      <c r="H12" s="751"/>
      <c r="I12" s="752"/>
      <c r="J12" s="320" t="s">
        <v>10</v>
      </c>
      <c r="K12" s="289" t="s">
        <v>256</v>
      </c>
      <c r="L12" s="291" t="s">
        <v>257</v>
      </c>
      <c r="M12" s="747"/>
      <c r="N12" s="730"/>
      <c r="O12" s="716"/>
    </row>
    <row r="13" spans="3:15" ht="41.25" customHeight="1">
      <c r="C13" s="760"/>
      <c r="D13" s="712" t="s">
        <v>284</v>
      </c>
      <c r="E13" s="751"/>
      <c r="F13" s="751"/>
      <c r="G13" s="751"/>
      <c r="H13" s="751"/>
      <c r="I13" s="752"/>
      <c r="J13" s="320" t="s">
        <v>10</v>
      </c>
      <c r="K13" s="289" t="s">
        <v>119</v>
      </c>
      <c r="L13" s="291" t="s">
        <v>121</v>
      </c>
      <c r="M13" s="747"/>
      <c r="N13" s="730"/>
      <c r="O13" s="716"/>
    </row>
    <row r="14" spans="3:15" ht="41.25" customHeight="1">
      <c r="C14" s="760"/>
      <c r="D14" s="712" t="s">
        <v>520</v>
      </c>
      <c r="E14" s="751"/>
      <c r="F14" s="751"/>
      <c r="G14" s="751"/>
      <c r="H14" s="751"/>
      <c r="I14" s="752"/>
      <c r="J14" s="320" t="s">
        <v>10</v>
      </c>
      <c r="K14" s="289" t="s">
        <v>653</v>
      </c>
      <c r="L14" s="291" t="s">
        <v>654</v>
      </c>
      <c r="M14" s="747"/>
      <c r="N14" s="730"/>
      <c r="O14" s="716"/>
    </row>
    <row r="15" spans="3:15" ht="44.25" customHeight="1">
      <c r="C15" s="760"/>
      <c r="D15" s="712" t="s">
        <v>521</v>
      </c>
      <c r="E15" s="751"/>
      <c r="F15" s="751"/>
      <c r="G15" s="751"/>
      <c r="H15" s="751"/>
      <c r="I15" s="752"/>
      <c r="J15" s="320" t="s">
        <v>10</v>
      </c>
      <c r="K15" s="296" t="s">
        <v>120</v>
      </c>
      <c r="L15" s="291" t="s">
        <v>655</v>
      </c>
      <c r="M15" s="748"/>
      <c r="N15" s="729"/>
      <c r="O15" s="717"/>
    </row>
    <row r="16" spans="3:15" ht="80.25" customHeight="1">
      <c r="C16" s="297" t="s">
        <v>32</v>
      </c>
      <c r="D16" s="712" t="s">
        <v>522</v>
      </c>
      <c r="E16" s="751"/>
      <c r="F16" s="751"/>
      <c r="G16" s="751"/>
      <c r="H16" s="751"/>
      <c r="I16" s="752"/>
      <c r="J16" s="320" t="s">
        <v>10</v>
      </c>
      <c r="K16" s="287" t="s">
        <v>214</v>
      </c>
      <c r="L16" s="285" t="s">
        <v>407</v>
      </c>
      <c r="M16" s="149">
        <v>1.2</v>
      </c>
      <c r="N16" s="317">
        <v>1.2</v>
      </c>
      <c r="O16" s="147"/>
    </row>
    <row r="17" spans="3:15" ht="32.25" customHeight="1">
      <c r="C17" s="738" t="s">
        <v>36</v>
      </c>
      <c r="D17" s="739"/>
      <c r="E17" s="739"/>
      <c r="F17" s="739"/>
      <c r="G17" s="739"/>
      <c r="H17" s="739"/>
      <c r="I17" s="739"/>
      <c r="J17" s="739"/>
      <c r="K17" s="739"/>
      <c r="L17" s="740"/>
      <c r="M17" s="149">
        <f>SUM(M5:M16)</f>
        <v>3</v>
      </c>
      <c r="N17" s="321">
        <v>3</v>
      </c>
      <c r="O17" s="147"/>
    </row>
    <row r="18" spans="3:15" ht="43.5" customHeight="1">
      <c r="C18" s="722" t="s">
        <v>926</v>
      </c>
      <c r="D18" s="723"/>
      <c r="E18" s="723"/>
      <c r="F18" s="723"/>
      <c r="G18" s="723"/>
      <c r="H18" s="723"/>
      <c r="I18" s="723"/>
      <c r="J18" s="723"/>
      <c r="K18" s="723"/>
      <c r="L18" s="723"/>
      <c r="M18" s="723"/>
      <c r="N18" s="723"/>
      <c r="O18" s="724"/>
    </row>
    <row r="19" spans="3:15" ht="24" customHeight="1">
      <c r="C19" s="725"/>
      <c r="D19" s="726"/>
      <c r="E19" s="726"/>
      <c r="F19" s="726"/>
      <c r="G19" s="726"/>
      <c r="H19" s="726"/>
      <c r="I19" s="726"/>
      <c r="J19" s="726"/>
      <c r="K19" s="726"/>
      <c r="L19" s="726"/>
      <c r="M19" s="726"/>
      <c r="N19" s="726"/>
      <c r="O19" s="727"/>
    </row>
    <row r="20" spans="3:15" ht="7.5" customHeight="1">
      <c r="C20" s="150"/>
      <c r="D20" s="150"/>
      <c r="E20" s="150"/>
      <c r="F20" s="150"/>
      <c r="G20" s="150"/>
      <c r="H20" s="150"/>
      <c r="I20" s="150"/>
      <c r="J20" s="150"/>
      <c r="K20" s="150"/>
      <c r="L20" s="150"/>
      <c r="M20" s="151"/>
      <c r="N20" s="150"/>
      <c r="O20" s="150"/>
    </row>
    <row r="21" spans="2:16" ht="19.5">
      <c r="B21" s="4" t="s">
        <v>517</v>
      </c>
      <c r="P21" s="75"/>
    </row>
    <row r="22" ht="19.5">
      <c r="B22" s="141" t="s">
        <v>523</v>
      </c>
    </row>
    <row r="23" ht="11.25" customHeight="1">
      <c r="B23" s="141"/>
    </row>
    <row r="24" spans="3:15" ht="30" customHeight="1">
      <c r="C24" s="279" t="s">
        <v>18</v>
      </c>
      <c r="D24" s="733" t="s">
        <v>19</v>
      </c>
      <c r="E24" s="734"/>
      <c r="F24" s="734"/>
      <c r="G24" s="734"/>
      <c r="H24" s="734"/>
      <c r="I24" s="735"/>
      <c r="J24" s="279" t="s">
        <v>543</v>
      </c>
      <c r="K24" s="279" t="s">
        <v>544</v>
      </c>
      <c r="L24" s="279" t="s">
        <v>545</v>
      </c>
      <c r="M24" s="292" t="s">
        <v>20</v>
      </c>
      <c r="N24" s="279" t="s">
        <v>546</v>
      </c>
      <c r="O24" s="279" t="s">
        <v>547</v>
      </c>
    </row>
    <row r="25" spans="3:15" ht="69" customHeight="1">
      <c r="C25" s="293" t="s">
        <v>548</v>
      </c>
      <c r="D25" s="712" t="s">
        <v>524</v>
      </c>
      <c r="E25" s="713"/>
      <c r="F25" s="713"/>
      <c r="G25" s="713"/>
      <c r="H25" s="713"/>
      <c r="I25" s="714"/>
      <c r="J25" s="320" t="s">
        <v>10</v>
      </c>
      <c r="K25" s="285" t="s">
        <v>661</v>
      </c>
      <c r="L25" s="287" t="s">
        <v>757</v>
      </c>
      <c r="M25" s="149">
        <v>0.6</v>
      </c>
      <c r="N25" s="317">
        <v>0.6</v>
      </c>
      <c r="O25" s="147"/>
    </row>
    <row r="26" spans="3:15" ht="141" customHeight="1">
      <c r="C26" s="759" t="s">
        <v>23</v>
      </c>
      <c r="D26" s="712" t="s">
        <v>4</v>
      </c>
      <c r="E26" s="751"/>
      <c r="F26" s="751"/>
      <c r="G26" s="751"/>
      <c r="H26" s="751"/>
      <c r="I26" s="752"/>
      <c r="J26" s="320" t="s">
        <v>10</v>
      </c>
      <c r="K26" s="289" t="s">
        <v>122</v>
      </c>
      <c r="L26" s="285" t="s">
        <v>412</v>
      </c>
      <c r="M26" s="746">
        <v>1.2</v>
      </c>
      <c r="N26" s="728">
        <v>1.2</v>
      </c>
      <c r="O26" s="715"/>
    </row>
    <row r="27" spans="3:15" ht="51" customHeight="1">
      <c r="C27" s="760"/>
      <c r="D27" s="712" t="s">
        <v>525</v>
      </c>
      <c r="E27" s="751"/>
      <c r="F27" s="751"/>
      <c r="G27" s="751"/>
      <c r="H27" s="751"/>
      <c r="I27" s="752"/>
      <c r="J27" s="320" t="s">
        <v>10</v>
      </c>
      <c r="K27" s="289" t="s">
        <v>758</v>
      </c>
      <c r="L27" s="285" t="s">
        <v>640</v>
      </c>
      <c r="M27" s="747"/>
      <c r="N27" s="730"/>
      <c r="O27" s="716"/>
    </row>
    <row r="28" spans="3:15" ht="87" customHeight="1">
      <c r="C28" s="760"/>
      <c r="D28" s="712" t="s">
        <v>526</v>
      </c>
      <c r="E28" s="751"/>
      <c r="F28" s="751"/>
      <c r="G28" s="751"/>
      <c r="H28" s="751"/>
      <c r="I28" s="752"/>
      <c r="J28" s="320" t="s">
        <v>10</v>
      </c>
      <c r="K28" s="289" t="s">
        <v>667</v>
      </c>
      <c r="L28" s="285" t="s">
        <v>660</v>
      </c>
      <c r="M28" s="747"/>
      <c r="N28" s="730"/>
      <c r="O28" s="716"/>
    </row>
    <row r="29" spans="3:15" ht="81">
      <c r="C29" s="760"/>
      <c r="D29" s="712" t="s">
        <v>285</v>
      </c>
      <c r="E29" s="751"/>
      <c r="F29" s="751"/>
      <c r="G29" s="751"/>
      <c r="H29" s="751"/>
      <c r="I29" s="752"/>
      <c r="J29" s="320" t="s">
        <v>10</v>
      </c>
      <c r="K29" s="289" t="s">
        <v>668</v>
      </c>
      <c r="L29" s="285" t="s">
        <v>408</v>
      </c>
      <c r="M29" s="747"/>
      <c r="N29" s="730"/>
      <c r="O29" s="716"/>
    </row>
    <row r="30" spans="3:15" ht="48">
      <c r="C30" s="760"/>
      <c r="D30" s="712" t="s">
        <v>286</v>
      </c>
      <c r="E30" s="751"/>
      <c r="F30" s="751"/>
      <c r="G30" s="751"/>
      <c r="H30" s="751"/>
      <c r="I30" s="752"/>
      <c r="J30" s="320" t="s">
        <v>10</v>
      </c>
      <c r="K30" s="289" t="s">
        <v>669</v>
      </c>
      <c r="L30" s="285" t="s">
        <v>409</v>
      </c>
      <c r="M30" s="747"/>
      <c r="N30" s="730"/>
      <c r="O30" s="716"/>
    </row>
    <row r="31" spans="3:15" ht="39.75" customHeight="1">
      <c r="C31" s="760"/>
      <c r="D31" s="712" t="s">
        <v>287</v>
      </c>
      <c r="E31" s="751"/>
      <c r="F31" s="751"/>
      <c r="G31" s="751"/>
      <c r="H31" s="751"/>
      <c r="I31" s="752"/>
      <c r="J31" s="320" t="s">
        <v>10</v>
      </c>
      <c r="K31" s="296" t="s">
        <v>670</v>
      </c>
      <c r="L31" s="285" t="s">
        <v>642</v>
      </c>
      <c r="M31" s="747"/>
      <c r="N31" s="730"/>
      <c r="O31" s="716"/>
    </row>
    <row r="32" spans="3:15" ht="39.75" customHeight="1">
      <c r="C32" s="760"/>
      <c r="D32" s="712" t="s">
        <v>288</v>
      </c>
      <c r="E32" s="751"/>
      <c r="F32" s="751"/>
      <c r="G32" s="751"/>
      <c r="H32" s="751"/>
      <c r="I32" s="752"/>
      <c r="J32" s="320" t="s">
        <v>10</v>
      </c>
      <c r="K32" s="296" t="s">
        <v>671</v>
      </c>
      <c r="L32" s="285" t="s">
        <v>641</v>
      </c>
      <c r="M32" s="747"/>
      <c r="N32" s="730"/>
      <c r="O32" s="716"/>
    </row>
    <row r="33" spans="3:15" ht="39.75" customHeight="1">
      <c r="C33" s="760"/>
      <c r="D33" s="712" t="s">
        <v>509</v>
      </c>
      <c r="E33" s="751"/>
      <c r="F33" s="751"/>
      <c r="G33" s="751"/>
      <c r="H33" s="751"/>
      <c r="I33" s="752"/>
      <c r="J33" s="320" t="s">
        <v>10</v>
      </c>
      <c r="K33" s="298" t="s">
        <v>927</v>
      </c>
      <c r="L33" s="299" t="s">
        <v>676</v>
      </c>
      <c r="M33" s="747"/>
      <c r="N33" s="730"/>
      <c r="O33" s="716"/>
    </row>
    <row r="34" spans="3:15" ht="88.5" customHeight="1">
      <c r="C34" s="760"/>
      <c r="D34" s="712" t="s">
        <v>289</v>
      </c>
      <c r="E34" s="751"/>
      <c r="F34" s="751"/>
      <c r="G34" s="751"/>
      <c r="H34" s="751"/>
      <c r="I34" s="752"/>
      <c r="J34" s="320" t="s">
        <v>10</v>
      </c>
      <c r="K34" s="289" t="s">
        <v>928</v>
      </c>
      <c r="L34" s="285" t="s">
        <v>410</v>
      </c>
      <c r="M34" s="748"/>
      <c r="N34" s="729"/>
      <c r="O34" s="717"/>
    </row>
    <row r="35" spans="3:15" ht="39.75" customHeight="1">
      <c r="C35" s="743" t="s">
        <v>32</v>
      </c>
      <c r="D35" s="712" t="s">
        <v>527</v>
      </c>
      <c r="E35" s="751"/>
      <c r="F35" s="751"/>
      <c r="G35" s="751"/>
      <c r="H35" s="751"/>
      <c r="I35" s="752"/>
      <c r="J35" s="320" t="s">
        <v>10</v>
      </c>
      <c r="K35" s="291" t="s">
        <v>672</v>
      </c>
      <c r="L35" s="285" t="s">
        <v>411</v>
      </c>
      <c r="M35" s="746">
        <v>1.2</v>
      </c>
      <c r="N35" s="728">
        <v>1.2</v>
      </c>
      <c r="O35" s="715"/>
    </row>
    <row r="36" spans="3:15" ht="59.25" customHeight="1">
      <c r="C36" s="744"/>
      <c r="D36" s="712" t="s">
        <v>528</v>
      </c>
      <c r="E36" s="713"/>
      <c r="F36" s="713"/>
      <c r="G36" s="713"/>
      <c r="H36" s="713"/>
      <c r="I36" s="714"/>
      <c r="J36" s="320" t="s">
        <v>10</v>
      </c>
      <c r="K36" s="291" t="s">
        <v>759</v>
      </c>
      <c r="L36" s="285" t="s">
        <v>674</v>
      </c>
      <c r="M36" s="747"/>
      <c r="N36" s="730"/>
      <c r="O36" s="716"/>
    </row>
    <row r="37" spans="3:15" ht="39.75" customHeight="1">
      <c r="C37" s="745"/>
      <c r="D37" s="712" t="s">
        <v>290</v>
      </c>
      <c r="E37" s="751"/>
      <c r="F37" s="751"/>
      <c r="G37" s="751"/>
      <c r="H37" s="751"/>
      <c r="I37" s="752"/>
      <c r="J37" s="320" t="s">
        <v>10</v>
      </c>
      <c r="K37" s="291" t="s">
        <v>673</v>
      </c>
      <c r="L37" s="285" t="s">
        <v>675</v>
      </c>
      <c r="M37" s="748"/>
      <c r="N37" s="729"/>
      <c r="O37" s="717"/>
    </row>
    <row r="38" spans="3:15" ht="32.25" customHeight="1">
      <c r="C38" s="738" t="s">
        <v>36</v>
      </c>
      <c r="D38" s="739"/>
      <c r="E38" s="739"/>
      <c r="F38" s="739"/>
      <c r="G38" s="739"/>
      <c r="H38" s="739"/>
      <c r="I38" s="739"/>
      <c r="J38" s="739"/>
      <c r="K38" s="739"/>
      <c r="L38" s="740"/>
      <c r="M38" s="149">
        <f>SUM(M24:M35)</f>
        <v>3</v>
      </c>
      <c r="N38" s="321">
        <v>3</v>
      </c>
      <c r="O38" s="147"/>
    </row>
    <row r="39" spans="3:15" ht="32.25" customHeight="1">
      <c r="C39" s="722" t="s">
        <v>918</v>
      </c>
      <c r="D39" s="723"/>
      <c r="E39" s="723"/>
      <c r="F39" s="723"/>
      <c r="G39" s="723"/>
      <c r="H39" s="723"/>
      <c r="I39" s="723"/>
      <c r="J39" s="723"/>
      <c r="K39" s="723"/>
      <c r="L39" s="723"/>
      <c r="M39" s="723"/>
      <c r="N39" s="723"/>
      <c r="O39" s="724"/>
    </row>
    <row r="40" spans="3:15" ht="32.25" customHeight="1">
      <c r="C40" s="725"/>
      <c r="D40" s="726"/>
      <c r="E40" s="726"/>
      <c r="F40" s="726"/>
      <c r="G40" s="726"/>
      <c r="H40" s="726"/>
      <c r="I40" s="726"/>
      <c r="J40" s="726"/>
      <c r="K40" s="726"/>
      <c r="L40" s="726"/>
      <c r="M40" s="726"/>
      <c r="N40" s="726"/>
      <c r="O40" s="727"/>
    </row>
  </sheetData>
  <sheetProtection formatCells="0" formatRows="0"/>
  <mergeCells count="49">
    <mergeCell ref="C38:L38"/>
    <mergeCell ref="D35:I35"/>
    <mergeCell ref="D37:I37"/>
    <mergeCell ref="D34:I34"/>
    <mergeCell ref="D36:I36"/>
    <mergeCell ref="C26:C34"/>
    <mergeCell ref="D31:I31"/>
    <mergeCell ref="D32:I32"/>
    <mergeCell ref="D30:I30"/>
    <mergeCell ref="D33:I33"/>
    <mergeCell ref="C5:C7"/>
    <mergeCell ref="D28:I28"/>
    <mergeCell ref="C8:C15"/>
    <mergeCell ref="C17:L17"/>
    <mergeCell ref="D9:I9"/>
    <mergeCell ref="D8:I8"/>
    <mergeCell ref="D10:I10"/>
    <mergeCell ref="D5:I5"/>
    <mergeCell ref="D26:I26"/>
    <mergeCell ref="O8:O15"/>
    <mergeCell ref="M8:M15"/>
    <mergeCell ref="D27:I27"/>
    <mergeCell ref="D25:I25"/>
    <mergeCell ref="D11:I11"/>
    <mergeCell ref="D12:I12"/>
    <mergeCell ref="M26:M34"/>
    <mergeCell ref="D29:I29"/>
    <mergeCell ref="D15:I15"/>
    <mergeCell ref="D16:I16"/>
    <mergeCell ref="D4:I4"/>
    <mergeCell ref="D24:I24"/>
    <mergeCell ref="C18:O19"/>
    <mergeCell ref="N5:N7"/>
    <mergeCell ref="N8:N15"/>
    <mergeCell ref="D13:I13"/>
    <mergeCell ref="D14:I14"/>
    <mergeCell ref="D6:I6"/>
    <mergeCell ref="D7:I7"/>
    <mergeCell ref="O5:O7"/>
    <mergeCell ref="M5:M7"/>
    <mergeCell ref="C39:O40"/>
    <mergeCell ref="N26:N34"/>
    <mergeCell ref="N35:N37"/>
    <mergeCell ref="O26:O34"/>
    <mergeCell ref="C35:C37"/>
    <mergeCell ref="M35:M37"/>
    <mergeCell ref="O35:O37"/>
    <mergeCell ref="K5:K6"/>
    <mergeCell ref="L5:L6"/>
  </mergeCells>
  <dataValidations count="1">
    <dataValidation type="list" allowBlank="1" showInputMessage="1" showErrorMessage="1" sqref="J5:J16 J25: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69" r:id="rId1"/>
  <rowBreaks count="1" manualBreakCount="1">
    <brk id="20" max="255" man="1"/>
  </rowBreaks>
</worksheet>
</file>

<file path=xl/worksheets/sheet14.xml><?xml version="1.0" encoding="utf-8"?>
<worksheet xmlns="http://schemas.openxmlformats.org/spreadsheetml/2006/main" xmlns:r="http://schemas.openxmlformats.org/officeDocument/2006/relationships">
  <sheetPr>
    <tabColor rgb="FFFFC000"/>
  </sheetPr>
  <dimension ref="B1:P76"/>
  <sheetViews>
    <sheetView showGridLines="0" zoomScale="75" zoomScaleNormal="75" zoomScaleSheetLayoutView="100" zoomScalePageLayoutView="0" workbookViewId="0" topLeftCell="A55">
      <selection activeCell="N46" sqref="N46:N56"/>
    </sheetView>
  </sheetViews>
  <sheetFormatPr defaultColWidth="11.00390625" defaultRowHeight="16.5"/>
  <cols>
    <col min="1" max="1" width="1.875" style="136" customWidth="1"/>
    <col min="2" max="2" width="3.50390625" style="136" customWidth="1"/>
    <col min="3" max="3" width="10.625" style="136" customWidth="1"/>
    <col min="4" max="9" width="10.625" style="137" customWidth="1"/>
    <col min="10" max="10" width="8.625" style="138" customWidth="1"/>
    <col min="11" max="11" width="64.125" style="137" customWidth="1"/>
    <col min="12" max="12" width="23.125" style="137" customWidth="1"/>
    <col min="13" max="13" width="6.625" style="148" customWidth="1"/>
    <col min="14" max="15" width="6.625" style="140" customWidth="1"/>
    <col min="16" max="16" width="2.875" style="136" customWidth="1"/>
    <col min="17" max="16384" width="11.00390625" style="136" customWidth="1"/>
  </cols>
  <sheetData>
    <row r="1" spans="2:16" ht="19.5">
      <c r="B1" s="4" t="s">
        <v>541</v>
      </c>
      <c r="P1" s="75"/>
    </row>
    <row r="2" ht="19.5">
      <c r="B2" s="141" t="s">
        <v>542</v>
      </c>
    </row>
    <row r="3" ht="9.75" customHeight="1">
      <c r="B3" s="141"/>
    </row>
    <row r="4" spans="2:16" s="204" customFormat="1" ht="29.25" customHeight="1">
      <c r="B4" s="205"/>
      <c r="C4" s="761" t="s">
        <v>396</v>
      </c>
      <c r="D4" s="762"/>
      <c r="E4" s="763"/>
      <c r="F4" s="300" t="s">
        <v>397</v>
      </c>
      <c r="G4" s="207"/>
      <c r="H4" s="207"/>
      <c r="I4" s="207"/>
      <c r="J4" s="207"/>
      <c r="K4" s="207"/>
      <c r="L4" s="208"/>
      <c r="M4" s="208"/>
      <c r="N4" s="209"/>
      <c r="O4" s="210"/>
      <c r="P4" s="210"/>
    </row>
    <row r="5" spans="2:16" s="204" customFormat="1" ht="9" customHeight="1">
      <c r="B5" s="212"/>
      <c r="C5" s="206"/>
      <c r="D5" s="206"/>
      <c r="E5" s="206"/>
      <c r="F5" s="211"/>
      <c r="G5" s="207"/>
      <c r="H5" s="207"/>
      <c r="I5" s="207"/>
      <c r="J5" s="207"/>
      <c r="K5" s="207"/>
      <c r="L5" s="208"/>
      <c r="M5" s="208"/>
      <c r="N5" s="209"/>
      <c r="O5" s="210"/>
      <c r="P5" s="210"/>
    </row>
    <row r="6" spans="3:15" ht="30" customHeight="1">
      <c r="C6" s="279" t="s">
        <v>18</v>
      </c>
      <c r="D6" s="733" t="s">
        <v>19</v>
      </c>
      <c r="E6" s="734"/>
      <c r="F6" s="734"/>
      <c r="G6" s="734"/>
      <c r="H6" s="734"/>
      <c r="I6" s="735"/>
      <c r="J6" s="279" t="s">
        <v>535</v>
      </c>
      <c r="K6" s="279" t="s">
        <v>536</v>
      </c>
      <c r="L6" s="279" t="s">
        <v>537</v>
      </c>
      <c r="M6" s="292" t="s">
        <v>20</v>
      </c>
      <c r="N6" s="279" t="s">
        <v>538</v>
      </c>
      <c r="O6" s="279" t="s">
        <v>539</v>
      </c>
    </row>
    <row r="7" spans="3:15" ht="65.25" customHeight="1">
      <c r="C7" s="756" t="s">
        <v>540</v>
      </c>
      <c r="D7" s="764" t="s">
        <v>291</v>
      </c>
      <c r="E7" s="765"/>
      <c r="F7" s="765"/>
      <c r="G7" s="765"/>
      <c r="H7" s="765"/>
      <c r="I7" s="766"/>
      <c r="J7" s="320" t="s">
        <v>549</v>
      </c>
      <c r="K7" s="289" t="s">
        <v>940</v>
      </c>
      <c r="L7" s="289" t="s">
        <v>935</v>
      </c>
      <c r="M7" s="742">
        <v>0.8</v>
      </c>
      <c r="N7" s="779">
        <v>0.8</v>
      </c>
      <c r="O7" s="711"/>
    </row>
    <row r="8" spans="3:15" ht="96.75" customHeight="1">
      <c r="C8" s="757"/>
      <c r="D8" s="764" t="s">
        <v>471</v>
      </c>
      <c r="E8" s="765"/>
      <c r="F8" s="765"/>
      <c r="G8" s="765"/>
      <c r="H8" s="765"/>
      <c r="I8" s="766"/>
      <c r="J8" s="320" t="s">
        <v>472</v>
      </c>
      <c r="K8" s="289" t="s">
        <v>941</v>
      </c>
      <c r="L8" s="289" t="s">
        <v>942</v>
      </c>
      <c r="M8" s="742"/>
      <c r="N8" s="779"/>
      <c r="O8" s="711"/>
    </row>
    <row r="9" spans="3:15" ht="141" customHeight="1">
      <c r="C9" s="759" t="s">
        <v>23</v>
      </c>
      <c r="D9" s="774" t="s">
        <v>473</v>
      </c>
      <c r="E9" s="775"/>
      <c r="F9" s="775"/>
      <c r="G9" s="775"/>
      <c r="H9" s="775"/>
      <c r="I9" s="776"/>
      <c r="J9" s="320" t="s">
        <v>474</v>
      </c>
      <c r="K9" s="289" t="s">
        <v>929</v>
      </c>
      <c r="L9" s="289" t="s">
        <v>851</v>
      </c>
      <c r="M9" s="746">
        <v>2.4</v>
      </c>
      <c r="N9" s="728">
        <v>2.1</v>
      </c>
      <c r="O9" s="715"/>
    </row>
    <row r="10" spans="3:15" ht="36.75" customHeight="1">
      <c r="C10" s="760"/>
      <c r="D10" s="774" t="s">
        <v>936</v>
      </c>
      <c r="E10" s="775"/>
      <c r="F10" s="775"/>
      <c r="G10" s="775"/>
      <c r="H10" s="775"/>
      <c r="I10" s="776"/>
      <c r="J10" s="320" t="s">
        <v>472</v>
      </c>
      <c r="K10" s="289" t="s">
        <v>930</v>
      </c>
      <c r="L10" s="289" t="s">
        <v>851</v>
      </c>
      <c r="M10" s="747"/>
      <c r="N10" s="730"/>
      <c r="O10" s="716"/>
    </row>
    <row r="11" spans="3:15" ht="36.75" customHeight="1">
      <c r="C11" s="760"/>
      <c r="D11" s="774" t="s">
        <v>937</v>
      </c>
      <c r="E11" s="775"/>
      <c r="F11" s="775"/>
      <c r="G11" s="775"/>
      <c r="H11" s="775"/>
      <c r="I11" s="776"/>
      <c r="J11" s="320"/>
      <c r="K11" s="301"/>
      <c r="L11" s="301"/>
      <c r="M11" s="747"/>
      <c r="N11" s="730"/>
      <c r="O11" s="716"/>
    </row>
    <row r="12" spans="3:15" ht="36.75" customHeight="1">
      <c r="C12" s="760"/>
      <c r="D12" s="753" t="s">
        <v>513</v>
      </c>
      <c r="E12" s="777"/>
      <c r="F12" s="777"/>
      <c r="G12" s="777"/>
      <c r="H12" s="777"/>
      <c r="I12" s="778"/>
      <c r="J12" s="320" t="s">
        <v>452</v>
      </c>
      <c r="K12" s="289" t="s">
        <v>931</v>
      </c>
      <c r="L12" s="289" t="s">
        <v>413</v>
      </c>
      <c r="M12" s="747"/>
      <c r="N12" s="730"/>
      <c r="O12" s="716"/>
    </row>
    <row r="13" spans="3:15" ht="116.25" customHeight="1">
      <c r="C13" s="760"/>
      <c r="D13" s="712" t="s">
        <v>475</v>
      </c>
      <c r="E13" s="713"/>
      <c r="F13" s="713"/>
      <c r="G13" s="713"/>
      <c r="H13" s="713"/>
      <c r="I13" s="714"/>
      <c r="J13" s="320" t="s">
        <v>472</v>
      </c>
      <c r="K13" s="286" t="s">
        <v>943</v>
      </c>
      <c r="L13" s="286" t="s">
        <v>665</v>
      </c>
      <c r="M13" s="747"/>
      <c r="N13" s="730"/>
      <c r="O13" s="716"/>
    </row>
    <row r="14" spans="3:15" ht="84" customHeight="1">
      <c r="C14" s="760"/>
      <c r="D14" s="764" t="s">
        <v>514</v>
      </c>
      <c r="E14" s="765"/>
      <c r="F14" s="765"/>
      <c r="G14" s="765"/>
      <c r="H14" s="765"/>
      <c r="I14" s="766"/>
      <c r="J14" s="320" t="s">
        <v>452</v>
      </c>
      <c r="K14" s="286" t="s">
        <v>932</v>
      </c>
      <c r="L14" s="302" t="s">
        <v>938</v>
      </c>
      <c r="M14" s="747"/>
      <c r="N14" s="730"/>
      <c r="O14" s="716"/>
    </row>
    <row r="15" spans="3:15" ht="132" customHeight="1">
      <c r="C15" s="760"/>
      <c r="D15" s="712" t="s">
        <v>939</v>
      </c>
      <c r="E15" s="713"/>
      <c r="F15" s="713"/>
      <c r="G15" s="713"/>
      <c r="H15" s="713"/>
      <c r="I15" s="714"/>
      <c r="J15" s="320" t="s">
        <v>452</v>
      </c>
      <c r="K15" s="286" t="s">
        <v>933</v>
      </c>
      <c r="L15" s="286" t="s">
        <v>814</v>
      </c>
      <c r="M15" s="747"/>
      <c r="N15" s="729"/>
      <c r="O15" s="716"/>
    </row>
    <row r="16" spans="3:15" ht="151.5" customHeight="1">
      <c r="C16" s="743" t="s">
        <v>32</v>
      </c>
      <c r="D16" s="764" t="s">
        <v>515</v>
      </c>
      <c r="E16" s="765"/>
      <c r="F16" s="765"/>
      <c r="G16" s="765"/>
      <c r="H16" s="765"/>
      <c r="I16" s="766"/>
      <c r="J16" s="320" t="s">
        <v>452</v>
      </c>
      <c r="K16" s="289" t="s">
        <v>944</v>
      </c>
      <c r="L16" s="289" t="s">
        <v>934</v>
      </c>
      <c r="M16" s="746">
        <v>0.8</v>
      </c>
      <c r="N16" s="728">
        <v>0.8</v>
      </c>
      <c r="O16" s="715"/>
    </row>
    <row r="17" spans="3:15" ht="62.25" customHeight="1">
      <c r="C17" s="745"/>
      <c r="D17" s="712" t="s">
        <v>516</v>
      </c>
      <c r="E17" s="713"/>
      <c r="F17" s="713"/>
      <c r="G17" s="713"/>
      <c r="H17" s="713"/>
      <c r="I17" s="714"/>
      <c r="J17" s="320" t="s">
        <v>452</v>
      </c>
      <c r="K17" s="289" t="s">
        <v>945</v>
      </c>
      <c r="L17" s="289" t="s">
        <v>935</v>
      </c>
      <c r="M17" s="748"/>
      <c r="N17" s="729"/>
      <c r="O17" s="717"/>
    </row>
    <row r="18" spans="3:15" ht="32.25" customHeight="1">
      <c r="C18" s="738" t="s">
        <v>369</v>
      </c>
      <c r="D18" s="739"/>
      <c r="E18" s="739"/>
      <c r="F18" s="739"/>
      <c r="G18" s="739"/>
      <c r="H18" s="739"/>
      <c r="I18" s="739"/>
      <c r="J18" s="739"/>
      <c r="K18" s="739"/>
      <c r="L18" s="740"/>
      <c r="M18" s="149">
        <f>SUM(M7:M16)</f>
        <v>4</v>
      </c>
      <c r="N18" s="321">
        <f>SUM(N7:N16)</f>
        <v>3.7</v>
      </c>
      <c r="O18" s="147"/>
    </row>
    <row r="19" spans="3:15" ht="32.25" customHeight="1">
      <c r="C19" s="722" t="s">
        <v>946</v>
      </c>
      <c r="D19" s="723"/>
      <c r="E19" s="723"/>
      <c r="F19" s="723"/>
      <c r="G19" s="723"/>
      <c r="H19" s="723"/>
      <c r="I19" s="723"/>
      <c r="J19" s="723"/>
      <c r="K19" s="723"/>
      <c r="L19" s="723"/>
      <c r="M19" s="723"/>
      <c r="N19" s="723"/>
      <c r="O19" s="724"/>
    </row>
    <row r="20" spans="3:15" ht="32.25" customHeight="1">
      <c r="C20" s="725"/>
      <c r="D20" s="726"/>
      <c r="E20" s="726"/>
      <c r="F20" s="726"/>
      <c r="G20" s="726"/>
      <c r="H20" s="726"/>
      <c r="I20" s="726"/>
      <c r="J20" s="726"/>
      <c r="K20" s="726"/>
      <c r="L20" s="726"/>
      <c r="M20" s="726"/>
      <c r="N20" s="726"/>
      <c r="O20" s="727"/>
    </row>
    <row r="21" spans="3:15" ht="27" customHeight="1">
      <c r="C21" s="150"/>
      <c r="D21" s="150"/>
      <c r="E21" s="150"/>
      <c r="F21" s="150"/>
      <c r="G21" s="150"/>
      <c r="H21" s="150"/>
      <c r="I21" s="150"/>
      <c r="J21" s="159"/>
      <c r="K21" s="150"/>
      <c r="L21" s="150"/>
      <c r="M21" s="151"/>
      <c r="N21" s="150"/>
      <c r="O21" s="150"/>
    </row>
    <row r="22" ht="17.25">
      <c r="B22" s="156"/>
    </row>
    <row r="23" ht="6.75" customHeight="1">
      <c r="B23" s="156"/>
    </row>
    <row r="24" ht="19.5">
      <c r="B24" s="156" t="s">
        <v>775</v>
      </c>
    </row>
    <row r="25" ht="9.75" customHeight="1">
      <c r="B25" s="141"/>
    </row>
    <row r="26" spans="2:16" s="204" customFormat="1" ht="29.25" customHeight="1">
      <c r="B26" s="205"/>
      <c r="C26" s="761" t="s">
        <v>396</v>
      </c>
      <c r="D26" s="762"/>
      <c r="E26" s="763"/>
      <c r="F26" s="300" t="s">
        <v>397</v>
      </c>
      <c r="G26" s="207"/>
      <c r="H26" s="207"/>
      <c r="I26" s="207"/>
      <c r="J26" s="207"/>
      <c r="K26" s="207"/>
      <c r="L26" s="208"/>
      <c r="M26" s="208"/>
      <c r="N26" s="209"/>
      <c r="O26" s="210"/>
      <c r="P26" s="210"/>
    </row>
    <row r="27" spans="2:16" s="204" customFormat="1" ht="11.25" customHeight="1">
      <c r="B27" s="205"/>
      <c r="C27" s="206"/>
      <c r="D27" s="213"/>
      <c r="E27" s="208"/>
      <c r="F27" s="208"/>
      <c r="G27" s="208"/>
      <c r="H27" s="208"/>
      <c r="I27" s="208"/>
      <c r="J27" s="208"/>
      <c r="K27" s="208"/>
      <c r="L27" s="208"/>
      <c r="M27" s="208"/>
      <c r="N27" s="209"/>
      <c r="O27" s="210"/>
      <c r="P27" s="210"/>
    </row>
    <row r="28" spans="3:15" ht="30" customHeight="1">
      <c r="C28" s="279" t="s">
        <v>18</v>
      </c>
      <c r="D28" s="733" t="s">
        <v>19</v>
      </c>
      <c r="E28" s="734"/>
      <c r="F28" s="734"/>
      <c r="G28" s="734"/>
      <c r="H28" s="734"/>
      <c r="I28" s="735"/>
      <c r="J28" s="280"/>
      <c r="K28" s="279" t="s">
        <v>485</v>
      </c>
      <c r="L28" s="279" t="s">
        <v>486</v>
      </c>
      <c r="M28" s="292" t="s">
        <v>20</v>
      </c>
      <c r="N28" s="279" t="s">
        <v>487</v>
      </c>
      <c r="O28" s="279" t="s">
        <v>488</v>
      </c>
    </row>
    <row r="29" spans="3:15" ht="162.75" customHeight="1">
      <c r="C29" s="756" t="s">
        <v>489</v>
      </c>
      <c r="D29" s="764" t="s">
        <v>490</v>
      </c>
      <c r="E29" s="765"/>
      <c r="F29" s="765"/>
      <c r="G29" s="765"/>
      <c r="H29" s="765"/>
      <c r="I29" s="766"/>
      <c r="J29" s="320" t="s">
        <v>452</v>
      </c>
      <c r="K29" s="291" t="s">
        <v>947</v>
      </c>
      <c r="L29" s="303" t="s">
        <v>648</v>
      </c>
      <c r="M29" s="742">
        <v>0.8</v>
      </c>
      <c r="N29" s="728">
        <v>0.8</v>
      </c>
      <c r="O29" s="711"/>
    </row>
    <row r="30" spans="3:15" ht="75" customHeight="1">
      <c r="C30" s="757"/>
      <c r="D30" s="764" t="s">
        <v>491</v>
      </c>
      <c r="E30" s="765" t="s">
        <v>561</v>
      </c>
      <c r="F30" s="765" t="s">
        <v>561</v>
      </c>
      <c r="G30" s="765" t="s">
        <v>561</v>
      </c>
      <c r="H30" s="765" t="s">
        <v>561</v>
      </c>
      <c r="I30" s="766" t="s">
        <v>561</v>
      </c>
      <c r="J30" s="320" t="s">
        <v>508</v>
      </c>
      <c r="K30" s="295" t="s">
        <v>952</v>
      </c>
      <c r="L30" s="291" t="s">
        <v>813</v>
      </c>
      <c r="M30" s="742"/>
      <c r="N30" s="729"/>
      <c r="O30" s="711"/>
    </row>
    <row r="31" spans="3:15" ht="51" customHeight="1">
      <c r="C31" s="759" t="s">
        <v>23</v>
      </c>
      <c r="D31" s="764" t="s">
        <v>492</v>
      </c>
      <c r="E31" s="765" t="s">
        <v>562</v>
      </c>
      <c r="F31" s="765" t="s">
        <v>562</v>
      </c>
      <c r="G31" s="765" t="s">
        <v>562</v>
      </c>
      <c r="H31" s="765" t="s">
        <v>562</v>
      </c>
      <c r="I31" s="766" t="s">
        <v>562</v>
      </c>
      <c r="J31" s="320" t="s">
        <v>452</v>
      </c>
      <c r="K31" s="303" t="s">
        <v>953</v>
      </c>
      <c r="L31" s="291" t="s">
        <v>406</v>
      </c>
      <c r="M31" s="746">
        <v>2.4</v>
      </c>
      <c r="N31" s="728">
        <v>2.4</v>
      </c>
      <c r="O31" s="715"/>
    </row>
    <row r="32" spans="3:15" ht="87.75" customHeight="1">
      <c r="C32" s="760"/>
      <c r="D32" s="764" t="s">
        <v>493</v>
      </c>
      <c r="E32" s="765" t="s">
        <v>295</v>
      </c>
      <c r="F32" s="765" t="s">
        <v>295</v>
      </c>
      <c r="G32" s="765" t="s">
        <v>295</v>
      </c>
      <c r="H32" s="765" t="s">
        <v>295</v>
      </c>
      <c r="I32" s="766" t="s">
        <v>295</v>
      </c>
      <c r="J32" s="320" t="s">
        <v>472</v>
      </c>
      <c r="K32" s="304" t="s">
        <v>954</v>
      </c>
      <c r="L32" s="291" t="s">
        <v>948</v>
      </c>
      <c r="M32" s="747"/>
      <c r="N32" s="730"/>
      <c r="O32" s="716"/>
    </row>
    <row r="33" spans="3:15" ht="39.75" customHeight="1">
      <c r="C33" s="760"/>
      <c r="D33" s="764" t="s">
        <v>494</v>
      </c>
      <c r="E33" s="765" t="s">
        <v>296</v>
      </c>
      <c r="F33" s="765" t="s">
        <v>296</v>
      </c>
      <c r="G33" s="765" t="s">
        <v>296</v>
      </c>
      <c r="H33" s="765" t="s">
        <v>296</v>
      </c>
      <c r="I33" s="766" t="s">
        <v>296</v>
      </c>
      <c r="J33" s="320" t="s">
        <v>452</v>
      </c>
      <c r="K33" s="304" t="s">
        <v>949</v>
      </c>
      <c r="L33" s="291"/>
      <c r="M33" s="747"/>
      <c r="N33" s="730"/>
      <c r="O33" s="716"/>
    </row>
    <row r="34" spans="3:15" ht="93" customHeight="1">
      <c r="C34" s="760"/>
      <c r="D34" s="764" t="s">
        <v>495</v>
      </c>
      <c r="E34" s="765" t="s">
        <v>563</v>
      </c>
      <c r="F34" s="765" t="s">
        <v>563</v>
      </c>
      <c r="G34" s="765" t="s">
        <v>563</v>
      </c>
      <c r="H34" s="765" t="s">
        <v>563</v>
      </c>
      <c r="I34" s="766" t="s">
        <v>563</v>
      </c>
      <c r="J34" s="320" t="s">
        <v>508</v>
      </c>
      <c r="K34" s="304" t="s">
        <v>950</v>
      </c>
      <c r="L34" s="291" t="s">
        <v>951</v>
      </c>
      <c r="M34" s="748"/>
      <c r="N34" s="729"/>
      <c r="O34" s="717"/>
    </row>
    <row r="35" spans="3:15" ht="99" customHeight="1">
      <c r="C35" s="743" t="s">
        <v>32</v>
      </c>
      <c r="D35" s="764" t="s">
        <v>496</v>
      </c>
      <c r="E35" s="765" t="s">
        <v>564</v>
      </c>
      <c r="F35" s="765" t="s">
        <v>564</v>
      </c>
      <c r="G35" s="765" t="s">
        <v>564</v>
      </c>
      <c r="H35" s="765" t="s">
        <v>564</v>
      </c>
      <c r="I35" s="766" t="s">
        <v>564</v>
      </c>
      <c r="J35" s="320" t="s">
        <v>472</v>
      </c>
      <c r="K35" s="305" t="s">
        <v>852</v>
      </c>
      <c r="L35" s="285" t="s">
        <v>853</v>
      </c>
      <c r="M35" s="746">
        <v>0.8</v>
      </c>
      <c r="N35" s="767">
        <v>0.4</v>
      </c>
      <c r="O35" s="715"/>
    </row>
    <row r="36" spans="3:15" ht="34.5" customHeight="1">
      <c r="C36" s="745"/>
      <c r="D36" s="764" t="s">
        <v>497</v>
      </c>
      <c r="E36" s="765" t="s">
        <v>297</v>
      </c>
      <c r="F36" s="765" t="s">
        <v>297</v>
      </c>
      <c r="G36" s="765" t="s">
        <v>297</v>
      </c>
      <c r="H36" s="765" t="s">
        <v>297</v>
      </c>
      <c r="I36" s="766" t="s">
        <v>297</v>
      </c>
      <c r="J36" s="320" t="s">
        <v>452</v>
      </c>
      <c r="K36" s="285"/>
      <c r="L36" s="303"/>
      <c r="M36" s="748"/>
      <c r="N36" s="769"/>
      <c r="O36" s="717"/>
    </row>
    <row r="37" spans="3:15" ht="32.25" customHeight="1">
      <c r="C37" s="738" t="s">
        <v>36</v>
      </c>
      <c r="D37" s="739"/>
      <c r="E37" s="739"/>
      <c r="F37" s="739"/>
      <c r="G37" s="739"/>
      <c r="H37" s="739"/>
      <c r="I37" s="739"/>
      <c r="J37" s="739"/>
      <c r="K37" s="739"/>
      <c r="L37" s="740"/>
      <c r="M37" s="149">
        <f>SUM(M29:M35)</f>
        <v>4</v>
      </c>
      <c r="N37" s="321">
        <f>SUM(N29:N35)</f>
        <v>3.6</v>
      </c>
      <c r="O37" s="147"/>
    </row>
    <row r="38" spans="3:15" ht="32.25" customHeight="1">
      <c r="C38" s="722" t="s">
        <v>946</v>
      </c>
      <c r="D38" s="723"/>
      <c r="E38" s="723"/>
      <c r="F38" s="723"/>
      <c r="G38" s="723"/>
      <c r="H38" s="723"/>
      <c r="I38" s="723"/>
      <c r="J38" s="723"/>
      <c r="K38" s="723"/>
      <c r="L38" s="723"/>
      <c r="M38" s="723"/>
      <c r="N38" s="723"/>
      <c r="O38" s="724"/>
    </row>
    <row r="39" spans="3:15" ht="18.75" customHeight="1">
      <c r="C39" s="725"/>
      <c r="D39" s="726"/>
      <c r="E39" s="726"/>
      <c r="F39" s="726"/>
      <c r="G39" s="726"/>
      <c r="H39" s="726"/>
      <c r="I39" s="726"/>
      <c r="J39" s="726"/>
      <c r="K39" s="726"/>
      <c r="L39" s="726"/>
      <c r="M39" s="726"/>
      <c r="N39" s="726"/>
      <c r="O39" s="727"/>
    </row>
    <row r="40" spans="3:15" ht="24" customHeight="1">
      <c r="C40" s="150"/>
      <c r="D40" s="150"/>
      <c r="E40" s="150"/>
      <c r="F40" s="150"/>
      <c r="G40" s="150"/>
      <c r="H40" s="150"/>
      <c r="I40" s="150"/>
      <c r="J40" s="150"/>
      <c r="K40" s="150"/>
      <c r="L40" s="150"/>
      <c r="M40" s="150"/>
      <c r="N40" s="150"/>
      <c r="O40" s="150"/>
    </row>
    <row r="41" ht="19.5">
      <c r="B41" s="156" t="s">
        <v>776</v>
      </c>
    </row>
    <row r="42" ht="9.75" customHeight="1">
      <c r="B42" s="141"/>
    </row>
    <row r="43" spans="2:16" s="204" customFormat="1" ht="29.25" customHeight="1">
      <c r="B43" s="205"/>
      <c r="C43" s="761" t="s">
        <v>396</v>
      </c>
      <c r="D43" s="762"/>
      <c r="E43" s="763"/>
      <c r="F43" s="300" t="s">
        <v>397</v>
      </c>
      <c r="G43" s="207"/>
      <c r="H43" s="207"/>
      <c r="I43" s="207"/>
      <c r="J43" s="207"/>
      <c r="K43" s="207"/>
      <c r="L43" s="208"/>
      <c r="M43" s="208"/>
      <c r="N43" s="209"/>
      <c r="O43" s="210"/>
      <c r="P43" s="210"/>
    </row>
    <row r="44" spans="2:16" s="204" customFormat="1" ht="11.25" customHeight="1">
      <c r="B44" s="205"/>
      <c r="C44" s="206"/>
      <c r="D44" s="213"/>
      <c r="E44" s="208"/>
      <c r="F44" s="208"/>
      <c r="G44" s="208"/>
      <c r="H44" s="208"/>
      <c r="I44" s="208"/>
      <c r="J44" s="208"/>
      <c r="K44" s="208"/>
      <c r="L44" s="208"/>
      <c r="M44" s="208"/>
      <c r="N44" s="209"/>
      <c r="O44" s="210"/>
      <c r="P44" s="210"/>
    </row>
    <row r="45" spans="3:15" ht="30" customHeight="1">
      <c r="C45" s="279" t="s">
        <v>18</v>
      </c>
      <c r="D45" s="733" t="s">
        <v>19</v>
      </c>
      <c r="E45" s="734"/>
      <c r="F45" s="734"/>
      <c r="G45" s="734"/>
      <c r="H45" s="734"/>
      <c r="I45" s="735"/>
      <c r="J45" s="280"/>
      <c r="K45" s="279" t="s">
        <v>479</v>
      </c>
      <c r="L45" s="279" t="s">
        <v>480</v>
      </c>
      <c r="M45" s="292" t="s">
        <v>20</v>
      </c>
      <c r="N45" s="279" t="s">
        <v>481</v>
      </c>
      <c r="O45" s="279" t="s">
        <v>482</v>
      </c>
    </row>
    <row r="46" spans="3:15" ht="87" customHeight="1">
      <c r="C46" s="756" t="s">
        <v>483</v>
      </c>
      <c r="D46" s="712" t="s">
        <v>498</v>
      </c>
      <c r="E46" s="713"/>
      <c r="F46" s="713"/>
      <c r="G46" s="713"/>
      <c r="H46" s="713"/>
      <c r="I46" s="714"/>
      <c r="J46" s="320" t="s">
        <v>472</v>
      </c>
      <c r="K46" s="291" t="s">
        <v>955</v>
      </c>
      <c r="L46" s="304" t="s">
        <v>760</v>
      </c>
      <c r="M46" s="742">
        <v>0.8</v>
      </c>
      <c r="N46" s="728">
        <v>0.8</v>
      </c>
      <c r="O46" s="711"/>
    </row>
    <row r="47" spans="3:15" ht="114" customHeight="1">
      <c r="C47" s="757"/>
      <c r="D47" s="764" t="s">
        <v>499</v>
      </c>
      <c r="E47" s="765" t="s">
        <v>556</v>
      </c>
      <c r="F47" s="765" t="s">
        <v>556</v>
      </c>
      <c r="G47" s="765" t="s">
        <v>556</v>
      </c>
      <c r="H47" s="765" t="s">
        <v>556</v>
      </c>
      <c r="I47" s="766" t="s">
        <v>556</v>
      </c>
      <c r="J47" s="320" t="s">
        <v>472</v>
      </c>
      <c r="K47" s="291" t="s">
        <v>956</v>
      </c>
      <c r="L47" s="303" t="s">
        <v>761</v>
      </c>
      <c r="M47" s="742"/>
      <c r="N47" s="729"/>
      <c r="O47" s="711"/>
    </row>
    <row r="48" spans="3:15" ht="93.75" customHeight="1">
      <c r="C48" s="759" t="s">
        <v>23</v>
      </c>
      <c r="D48" s="712" t="s">
        <v>500</v>
      </c>
      <c r="E48" s="751"/>
      <c r="F48" s="751"/>
      <c r="G48" s="751"/>
      <c r="H48" s="751"/>
      <c r="I48" s="752"/>
      <c r="J48" s="320" t="s">
        <v>472</v>
      </c>
      <c r="K48" s="291" t="s">
        <v>957</v>
      </c>
      <c r="L48" s="304" t="s">
        <v>854</v>
      </c>
      <c r="M48" s="746">
        <v>2.4</v>
      </c>
      <c r="N48" s="767">
        <v>1.8</v>
      </c>
      <c r="O48" s="715"/>
    </row>
    <row r="49" spans="3:15" ht="39.75" customHeight="1">
      <c r="C49" s="760"/>
      <c r="D49" s="764" t="s">
        <v>501</v>
      </c>
      <c r="E49" s="765" t="s">
        <v>557</v>
      </c>
      <c r="F49" s="765" t="s">
        <v>557</v>
      </c>
      <c r="G49" s="765" t="s">
        <v>557</v>
      </c>
      <c r="H49" s="765" t="s">
        <v>557</v>
      </c>
      <c r="I49" s="766" t="s">
        <v>557</v>
      </c>
      <c r="J49" s="320" t="s">
        <v>472</v>
      </c>
      <c r="K49" s="304" t="s">
        <v>958</v>
      </c>
      <c r="L49" s="304" t="s">
        <v>720</v>
      </c>
      <c r="M49" s="747"/>
      <c r="N49" s="768"/>
      <c r="O49" s="716"/>
    </row>
    <row r="50" spans="3:15" ht="31.5" customHeight="1">
      <c r="C50" s="760"/>
      <c r="D50" s="764" t="s">
        <v>502</v>
      </c>
      <c r="E50" s="765" t="s">
        <v>558</v>
      </c>
      <c r="F50" s="765" t="s">
        <v>558</v>
      </c>
      <c r="G50" s="765" t="s">
        <v>558</v>
      </c>
      <c r="H50" s="765" t="s">
        <v>558</v>
      </c>
      <c r="I50" s="766" t="s">
        <v>558</v>
      </c>
      <c r="J50" s="320"/>
      <c r="K50" s="304" t="s">
        <v>966</v>
      </c>
      <c r="L50" s="306"/>
      <c r="M50" s="747"/>
      <c r="N50" s="768"/>
      <c r="O50" s="716"/>
    </row>
    <row r="51" spans="3:15" ht="96" customHeight="1">
      <c r="C51" s="760"/>
      <c r="D51" s="764" t="s">
        <v>967</v>
      </c>
      <c r="E51" s="765" t="s">
        <v>559</v>
      </c>
      <c r="F51" s="765" t="s">
        <v>559</v>
      </c>
      <c r="G51" s="765" t="s">
        <v>559</v>
      </c>
      <c r="H51" s="765" t="s">
        <v>559</v>
      </c>
      <c r="I51" s="766" t="s">
        <v>559</v>
      </c>
      <c r="J51" s="320" t="s">
        <v>508</v>
      </c>
      <c r="K51" s="304" t="s">
        <v>961</v>
      </c>
      <c r="L51" s="304" t="s">
        <v>762</v>
      </c>
      <c r="M51" s="747"/>
      <c r="N51" s="768"/>
      <c r="O51" s="716"/>
    </row>
    <row r="52" spans="3:15" ht="51" customHeight="1">
      <c r="C52" s="760"/>
      <c r="D52" s="764" t="s">
        <v>962</v>
      </c>
      <c r="E52" s="765" t="s">
        <v>560</v>
      </c>
      <c r="F52" s="765" t="s">
        <v>560</v>
      </c>
      <c r="G52" s="765" t="s">
        <v>560</v>
      </c>
      <c r="H52" s="765" t="s">
        <v>560</v>
      </c>
      <c r="I52" s="766" t="s">
        <v>560</v>
      </c>
      <c r="J52" s="320" t="s">
        <v>508</v>
      </c>
      <c r="K52" s="304" t="s">
        <v>968</v>
      </c>
      <c r="L52" s="304" t="s">
        <v>762</v>
      </c>
      <c r="M52" s="748"/>
      <c r="N52" s="769"/>
      <c r="O52" s="717"/>
    </row>
    <row r="53" spans="3:15" ht="170.25" customHeight="1">
      <c r="C53" s="743" t="s">
        <v>32</v>
      </c>
      <c r="D53" s="712" t="s">
        <v>506</v>
      </c>
      <c r="E53" s="713"/>
      <c r="F53" s="713"/>
      <c r="G53" s="713"/>
      <c r="H53" s="713"/>
      <c r="I53" s="714"/>
      <c r="J53" s="320" t="s">
        <v>452</v>
      </c>
      <c r="K53" s="291" t="s">
        <v>959</v>
      </c>
      <c r="L53" s="303" t="s">
        <v>763</v>
      </c>
      <c r="M53" s="746">
        <v>0.8</v>
      </c>
      <c r="N53" s="728">
        <v>0.8</v>
      </c>
      <c r="O53" s="715"/>
    </row>
    <row r="54" spans="3:15" ht="57" customHeight="1">
      <c r="C54" s="772"/>
      <c r="D54" s="712" t="s">
        <v>507</v>
      </c>
      <c r="E54" s="770"/>
      <c r="F54" s="770"/>
      <c r="G54" s="770"/>
      <c r="H54" s="770"/>
      <c r="I54" s="771"/>
      <c r="J54" s="320" t="s">
        <v>472</v>
      </c>
      <c r="K54" s="285" t="s">
        <v>963</v>
      </c>
      <c r="L54" s="307" t="s">
        <v>960</v>
      </c>
      <c r="M54" s="747"/>
      <c r="N54" s="730"/>
      <c r="O54" s="716"/>
    </row>
    <row r="55" spans="3:15" ht="39.75" customHeight="1">
      <c r="C55" s="773"/>
      <c r="D55" s="712" t="s">
        <v>964</v>
      </c>
      <c r="E55" s="713"/>
      <c r="F55" s="713"/>
      <c r="G55" s="713"/>
      <c r="H55" s="713"/>
      <c r="I55" s="714"/>
      <c r="J55" s="320" t="s">
        <v>472</v>
      </c>
      <c r="K55" s="295" t="s">
        <v>965</v>
      </c>
      <c r="L55" s="291" t="s">
        <v>764</v>
      </c>
      <c r="M55" s="748"/>
      <c r="N55" s="729"/>
      <c r="O55" s="717"/>
    </row>
    <row r="56" spans="3:15" ht="32.25" customHeight="1">
      <c r="C56" s="738" t="s">
        <v>36</v>
      </c>
      <c r="D56" s="739"/>
      <c r="E56" s="739"/>
      <c r="F56" s="739"/>
      <c r="G56" s="739"/>
      <c r="H56" s="739"/>
      <c r="I56" s="739"/>
      <c r="J56" s="739"/>
      <c r="K56" s="739"/>
      <c r="L56" s="740"/>
      <c r="M56" s="149">
        <f>SUM(M46:M53)</f>
        <v>4</v>
      </c>
      <c r="N56" s="321">
        <v>3.2</v>
      </c>
      <c r="O56" s="147">
        <f>SUM(O46:O53)</f>
        <v>0</v>
      </c>
    </row>
    <row r="57" spans="3:15" ht="32.25" customHeight="1">
      <c r="C57" s="722" t="s">
        <v>969</v>
      </c>
      <c r="D57" s="723"/>
      <c r="E57" s="723"/>
      <c r="F57" s="723"/>
      <c r="G57" s="723"/>
      <c r="H57" s="723"/>
      <c r="I57" s="723"/>
      <c r="J57" s="723"/>
      <c r="K57" s="723"/>
      <c r="L57" s="723"/>
      <c r="M57" s="723"/>
      <c r="N57" s="723"/>
      <c r="O57" s="724"/>
    </row>
    <row r="58" spans="3:15" ht="18.75" customHeight="1">
      <c r="C58" s="725"/>
      <c r="D58" s="726"/>
      <c r="E58" s="726"/>
      <c r="F58" s="726"/>
      <c r="G58" s="726"/>
      <c r="H58" s="726"/>
      <c r="I58" s="726"/>
      <c r="J58" s="726"/>
      <c r="K58" s="726"/>
      <c r="L58" s="726"/>
      <c r="M58" s="726"/>
      <c r="N58" s="726"/>
      <c r="O58" s="727"/>
    </row>
    <row r="59" spans="3:15" ht="27" customHeight="1">
      <c r="C59" s="150"/>
      <c r="D59" s="150"/>
      <c r="E59" s="150"/>
      <c r="F59" s="150"/>
      <c r="G59" s="150"/>
      <c r="H59" s="150"/>
      <c r="I59" s="150"/>
      <c r="J59" s="159"/>
      <c r="K59" s="150"/>
      <c r="L59" s="150"/>
      <c r="M59" s="151"/>
      <c r="N59" s="150"/>
      <c r="O59" s="150"/>
    </row>
    <row r="60" spans="13:15" ht="15">
      <c r="M60" s="158"/>
      <c r="N60" s="136"/>
      <c r="O60" s="136"/>
    </row>
    <row r="61" spans="13:15" ht="11.25" customHeight="1">
      <c r="M61" s="158"/>
      <c r="N61" s="136"/>
      <c r="O61" s="136"/>
    </row>
    <row r="62" spans="13:15" ht="29.25" customHeight="1">
      <c r="M62" s="158"/>
      <c r="N62" s="136"/>
      <c r="O62" s="136"/>
    </row>
    <row r="63" spans="13:15" ht="11.25" customHeight="1">
      <c r="M63" s="158"/>
      <c r="N63" s="136"/>
      <c r="O63" s="136"/>
    </row>
    <row r="64" spans="13:15" ht="30" customHeight="1">
      <c r="M64" s="158"/>
      <c r="N64" s="136"/>
      <c r="O64" s="136"/>
    </row>
    <row r="65" spans="13:15" ht="32.25" customHeight="1">
      <c r="M65" s="158"/>
      <c r="N65" s="136"/>
      <c r="O65" s="136"/>
    </row>
    <row r="66" spans="13:15" ht="32.25" customHeight="1">
      <c r="M66" s="158"/>
      <c r="N66" s="136"/>
      <c r="O66" s="136"/>
    </row>
    <row r="67" spans="13:15" ht="32.25" customHeight="1">
      <c r="M67" s="158"/>
      <c r="N67" s="136"/>
      <c r="O67" s="136"/>
    </row>
    <row r="68" spans="13:15" ht="32.25" customHeight="1">
      <c r="M68" s="158"/>
      <c r="N68" s="136"/>
      <c r="O68" s="136"/>
    </row>
    <row r="69" spans="13:15" ht="32.25" customHeight="1">
      <c r="M69" s="158"/>
      <c r="N69" s="136"/>
      <c r="O69" s="136"/>
    </row>
    <row r="70" spans="13:15" ht="32.25" customHeight="1">
      <c r="M70" s="158"/>
      <c r="N70" s="136"/>
      <c r="O70" s="136"/>
    </row>
    <row r="71" spans="13:15" ht="32.25" customHeight="1">
      <c r="M71" s="158"/>
      <c r="N71" s="136"/>
      <c r="O71" s="136"/>
    </row>
    <row r="72" spans="13:15" ht="32.25" customHeight="1">
      <c r="M72" s="158"/>
      <c r="N72" s="136"/>
      <c r="O72" s="136"/>
    </row>
    <row r="73" spans="13:15" ht="32.25" customHeight="1">
      <c r="M73" s="158"/>
      <c r="N73" s="136"/>
      <c r="O73" s="136"/>
    </row>
    <row r="74" spans="13:15" ht="32.25" customHeight="1">
      <c r="M74" s="158"/>
      <c r="N74" s="136"/>
      <c r="O74" s="136"/>
    </row>
    <row r="75" spans="13:15" ht="15">
      <c r="M75" s="158"/>
      <c r="N75" s="136"/>
      <c r="O75" s="136"/>
    </row>
    <row r="76" spans="13:15" ht="15">
      <c r="M76" s="158"/>
      <c r="N76" s="136"/>
      <c r="O76" s="136"/>
    </row>
  </sheetData>
  <sheetProtection formatCells="0" formatRows="0"/>
  <mergeCells count="77">
    <mergeCell ref="M16:M17"/>
    <mergeCell ref="C7:C8"/>
    <mergeCell ref="D13:I13"/>
    <mergeCell ref="O16:O17"/>
    <mergeCell ref="C16:C17"/>
    <mergeCell ref="O9:O15"/>
    <mergeCell ref="M9:M15"/>
    <mergeCell ref="D7:I7"/>
    <mergeCell ref="N7:N8"/>
    <mergeCell ref="O7:O8"/>
    <mergeCell ref="N9:N15"/>
    <mergeCell ref="N16:N17"/>
    <mergeCell ref="C9:C15"/>
    <mergeCell ref="D15:I15"/>
    <mergeCell ref="D16:I16"/>
    <mergeCell ref="D11:I11"/>
    <mergeCell ref="D9:I9"/>
    <mergeCell ref="D10:I10"/>
    <mergeCell ref="D12:I12"/>
    <mergeCell ref="D14:I14"/>
    <mergeCell ref="M7:M8"/>
    <mergeCell ref="D17:I17"/>
    <mergeCell ref="O48:O52"/>
    <mergeCell ref="M31:M34"/>
    <mergeCell ref="M35:M36"/>
    <mergeCell ref="O31:O34"/>
    <mergeCell ref="D47:I47"/>
    <mergeCell ref="C19:O20"/>
    <mergeCell ref="C46:C47"/>
    <mergeCell ref="D8:I8"/>
    <mergeCell ref="C18:L18"/>
    <mergeCell ref="D34:I34"/>
    <mergeCell ref="D46:I46"/>
    <mergeCell ref="C57:O58"/>
    <mergeCell ref="N31:N34"/>
    <mergeCell ref="N35:N36"/>
    <mergeCell ref="N46:N47"/>
    <mergeCell ref="C38:O39"/>
    <mergeCell ref="D51:I51"/>
    <mergeCell ref="D52:I52"/>
    <mergeCell ref="D54:I54"/>
    <mergeCell ref="C53:C55"/>
    <mergeCell ref="N53:N55"/>
    <mergeCell ref="D53:I53"/>
    <mergeCell ref="M48:M52"/>
    <mergeCell ref="M53:M55"/>
    <mergeCell ref="D49:I49"/>
    <mergeCell ref="O46:O47"/>
    <mergeCell ref="O35:O36"/>
    <mergeCell ref="M46:M47"/>
    <mergeCell ref="C56:L56"/>
    <mergeCell ref="C48:C52"/>
    <mergeCell ref="D50:I50"/>
    <mergeCell ref="D48:I48"/>
    <mergeCell ref="D55:I55"/>
    <mergeCell ref="O53:O55"/>
    <mergeCell ref="N48:N52"/>
    <mergeCell ref="O29:O30"/>
    <mergeCell ref="N29:N30"/>
    <mergeCell ref="M29:M30"/>
    <mergeCell ref="D45:I45"/>
    <mergeCell ref="C37:L37"/>
    <mergeCell ref="D35:I35"/>
    <mergeCell ref="D36:I36"/>
    <mergeCell ref="C43:E43"/>
    <mergeCell ref="C35:C36"/>
    <mergeCell ref="C31:C34"/>
    <mergeCell ref="C4:E4"/>
    <mergeCell ref="C26:E26"/>
    <mergeCell ref="C29:C30"/>
    <mergeCell ref="D28:I28"/>
    <mergeCell ref="D29:I29"/>
    <mergeCell ref="D33:I33"/>
    <mergeCell ref="D30:I30"/>
    <mergeCell ref="D32:I32"/>
    <mergeCell ref="D6:I6"/>
    <mergeCell ref="D31:I31"/>
  </mergeCells>
  <dataValidations count="2">
    <dataValidation type="list" allowBlank="1" showInputMessage="1" showErrorMessage="1" sqref="F62 F4:F5 F26 F43">
      <formula1>指標適用性</formula1>
    </dataValidation>
    <dataValidation type="list" allowBlank="1" showInputMessage="1" showErrorMessage="1" sqref="J29:J36 J46:J55 J7:J1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3" manualBreakCount="3">
    <brk id="21" max="15" man="1"/>
    <brk id="23" max="15" man="1"/>
    <brk id="40" max="255" man="1"/>
  </rowBreaks>
</worksheet>
</file>

<file path=xl/worksheets/sheet15.xml><?xml version="1.0" encoding="utf-8"?>
<worksheet xmlns="http://schemas.openxmlformats.org/spreadsheetml/2006/main" xmlns:r="http://schemas.openxmlformats.org/officeDocument/2006/relationships">
  <sheetPr>
    <tabColor rgb="FFFFC000"/>
  </sheetPr>
  <dimension ref="B1:P109"/>
  <sheetViews>
    <sheetView showGridLines="0" zoomScale="90" zoomScaleNormal="90" zoomScaleSheetLayoutView="75" zoomScalePageLayoutView="0" workbookViewId="0" topLeftCell="B102">
      <selection activeCell="N98" sqref="N98:N106"/>
    </sheetView>
  </sheetViews>
  <sheetFormatPr defaultColWidth="11.00390625" defaultRowHeight="16.5"/>
  <cols>
    <col min="1" max="1" width="3.125" style="136" hidden="1" customWidth="1"/>
    <col min="2" max="2" width="3.50390625" style="136" customWidth="1"/>
    <col min="3" max="3" width="10.625" style="136" customWidth="1"/>
    <col min="4" max="9" width="10.625" style="137" customWidth="1"/>
    <col min="10" max="10" width="8.625" style="137" customWidth="1"/>
    <col min="11" max="11" width="35.375" style="137" customWidth="1"/>
    <col min="12" max="12" width="22.625" style="137" customWidth="1"/>
    <col min="13" max="13" width="6.625" style="148" customWidth="1"/>
    <col min="14" max="15" width="6.625" style="140" customWidth="1"/>
    <col min="16" max="16" width="2.875" style="136" customWidth="1"/>
    <col min="17" max="16384" width="11.00390625" style="136" customWidth="1"/>
  </cols>
  <sheetData>
    <row r="1" spans="2:16" ht="19.5">
      <c r="B1" s="4" t="s">
        <v>91</v>
      </c>
      <c r="P1" s="75"/>
    </row>
    <row r="2" ht="19.5">
      <c r="B2" s="141" t="s">
        <v>92</v>
      </c>
    </row>
    <row r="3" ht="9.75" customHeight="1">
      <c r="B3" s="141"/>
    </row>
    <row r="4" spans="3:15" ht="30" customHeight="1">
      <c r="C4" s="279" t="s">
        <v>18</v>
      </c>
      <c r="D4" s="733" t="s">
        <v>19</v>
      </c>
      <c r="E4" s="734"/>
      <c r="F4" s="734"/>
      <c r="G4" s="734"/>
      <c r="H4" s="734"/>
      <c r="I4" s="735"/>
      <c r="J4" s="279" t="s">
        <v>93</v>
      </c>
      <c r="K4" s="279" t="s">
        <v>94</v>
      </c>
      <c r="L4" s="279" t="s">
        <v>95</v>
      </c>
      <c r="M4" s="292" t="s">
        <v>20</v>
      </c>
      <c r="N4" s="279" t="s">
        <v>96</v>
      </c>
      <c r="O4" s="279" t="s">
        <v>97</v>
      </c>
    </row>
    <row r="5" spans="3:15" ht="120" customHeight="1">
      <c r="C5" s="756" t="s">
        <v>98</v>
      </c>
      <c r="D5" s="712" t="s">
        <v>99</v>
      </c>
      <c r="E5" s="713"/>
      <c r="F5" s="713"/>
      <c r="G5" s="713"/>
      <c r="H5" s="713"/>
      <c r="I5" s="714"/>
      <c r="J5" s="320" t="s">
        <v>549</v>
      </c>
      <c r="K5" s="291" t="s">
        <v>977</v>
      </c>
      <c r="L5" s="291" t="s">
        <v>971</v>
      </c>
      <c r="M5" s="742">
        <v>0.8</v>
      </c>
      <c r="N5" s="728">
        <v>0.8</v>
      </c>
      <c r="O5" s="711"/>
    </row>
    <row r="6" spans="3:15" ht="64.5">
      <c r="C6" s="757"/>
      <c r="D6" s="712" t="s">
        <v>101</v>
      </c>
      <c r="E6" s="713"/>
      <c r="F6" s="713"/>
      <c r="G6" s="713"/>
      <c r="H6" s="713"/>
      <c r="I6" s="714"/>
      <c r="J6" s="320" t="s">
        <v>102</v>
      </c>
      <c r="K6" s="304" t="s">
        <v>972</v>
      </c>
      <c r="L6" s="291" t="s">
        <v>973</v>
      </c>
      <c r="M6" s="742"/>
      <c r="N6" s="730"/>
      <c r="O6" s="711"/>
    </row>
    <row r="7" spans="3:15" ht="51" customHeight="1">
      <c r="C7" s="757"/>
      <c r="D7" s="712" t="s">
        <v>103</v>
      </c>
      <c r="E7" s="713"/>
      <c r="F7" s="713"/>
      <c r="G7" s="713"/>
      <c r="H7" s="713"/>
      <c r="I7" s="714"/>
      <c r="J7" s="320" t="s">
        <v>102</v>
      </c>
      <c r="K7" s="304" t="s">
        <v>985</v>
      </c>
      <c r="L7" s="291" t="s">
        <v>510</v>
      </c>
      <c r="M7" s="742"/>
      <c r="N7" s="729"/>
      <c r="O7" s="711"/>
    </row>
    <row r="8" spans="3:15" ht="84" customHeight="1">
      <c r="C8" s="759" t="s">
        <v>23</v>
      </c>
      <c r="D8" s="712" t="s">
        <v>104</v>
      </c>
      <c r="E8" s="713"/>
      <c r="F8" s="713"/>
      <c r="G8" s="713"/>
      <c r="H8" s="713"/>
      <c r="I8" s="714"/>
      <c r="J8" s="320" t="s">
        <v>508</v>
      </c>
      <c r="K8" s="304" t="s">
        <v>978</v>
      </c>
      <c r="L8" s="291" t="s">
        <v>975</v>
      </c>
      <c r="M8" s="746">
        <v>2.4</v>
      </c>
      <c r="N8" s="728">
        <v>2.4</v>
      </c>
      <c r="O8" s="715"/>
    </row>
    <row r="9" spans="3:15" ht="39.75" customHeight="1">
      <c r="C9" s="760"/>
      <c r="D9" s="712" t="s">
        <v>105</v>
      </c>
      <c r="E9" s="713"/>
      <c r="F9" s="713"/>
      <c r="G9" s="713"/>
      <c r="H9" s="713"/>
      <c r="I9" s="714"/>
      <c r="J9" s="320" t="s">
        <v>452</v>
      </c>
      <c r="K9" s="304" t="s">
        <v>979</v>
      </c>
      <c r="L9" s="291" t="s">
        <v>810</v>
      </c>
      <c r="M9" s="747"/>
      <c r="N9" s="730"/>
      <c r="O9" s="716"/>
    </row>
    <row r="10" spans="3:15" ht="69" customHeight="1">
      <c r="C10" s="760"/>
      <c r="D10" s="712" t="s">
        <v>106</v>
      </c>
      <c r="E10" s="713"/>
      <c r="F10" s="713"/>
      <c r="G10" s="713"/>
      <c r="H10" s="713"/>
      <c r="I10" s="714"/>
      <c r="J10" s="320" t="s">
        <v>508</v>
      </c>
      <c r="K10" s="304" t="s">
        <v>980</v>
      </c>
      <c r="L10" s="291" t="s">
        <v>975</v>
      </c>
      <c r="M10" s="747"/>
      <c r="N10" s="730"/>
      <c r="O10" s="716"/>
    </row>
    <row r="11" spans="3:15" ht="33.75" customHeight="1">
      <c r="C11" s="760"/>
      <c r="D11" s="712" t="s">
        <v>107</v>
      </c>
      <c r="E11" s="713"/>
      <c r="F11" s="713"/>
      <c r="G11" s="713"/>
      <c r="H11" s="713"/>
      <c r="I11" s="714"/>
      <c r="J11" s="320" t="s">
        <v>102</v>
      </c>
      <c r="K11" s="304" t="s">
        <v>974</v>
      </c>
      <c r="L11" s="285" t="s">
        <v>811</v>
      </c>
      <c r="M11" s="747"/>
      <c r="N11" s="730"/>
      <c r="O11" s="716"/>
    </row>
    <row r="12" spans="3:15" ht="48">
      <c r="C12" s="760"/>
      <c r="D12" s="712" t="s">
        <v>108</v>
      </c>
      <c r="E12" s="713"/>
      <c r="F12" s="713"/>
      <c r="G12" s="713"/>
      <c r="H12" s="713"/>
      <c r="I12" s="714"/>
      <c r="J12" s="320" t="s">
        <v>508</v>
      </c>
      <c r="K12" s="304" t="s">
        <v>976</v>
      </c>
      <c r="L12" s="285" t="s">
        <v>812</v>
      </c>
      <c r="M12" s="747"/>
      <c r="N12" s="730"/>
      <c r="O12" s="716"/>
    </row>
    <row r="13" spans="3:15" ht="69.75" customHeight="1">
      <c r="C13" s="760"/>
      <c r="D13" s="712" t="s">
        <v>112</v>
      </c>
      <c r="E13" s="713"/>
      <c r="F13" s="713"/>
      <c r="G13" s="713"/>
      <c r="H13" s="713"/>
      <c r="I13" s="714"/>
      <c r="J13" s="320" t="s">
        <v>508</v>
      </c>
      <c r="K13" s="304" t="s">
        <v>981</v>
      </c>
      <c r="L13" s="285" t="s">
        <v>855</v>
      </c>
      <c r="M13" s="747"/>
      <c r="N13" s="730"/>
      <c r="O13" s="716"/>
    </row>
    <row r="14" spans="3:15" ht="258.75">
      <c r="C14" s="760"/>
      <c r="D14" s="712" t="s">
        <v>113</v>
      </c>
      <c r="E14" s="713"/>
      <c r="F14" s="713"/>
      <c r="G14" s="713"/>
      <c r="H14" s="713"/>
      <c r="I14" s="714"/>
      <c r="J14" s="320" t="s">
        <v>508</v>
      </c>
      <c r="K14" s="304" t="s">
        <v>970</v>
      </c>
      <c r="L14" s="285" t="s">
        <v>864</v>
      </c>
      <c r="M14" s="747"/>
      <c r="N14" s="729"/>
      <c r="O14" s="716"/>
    </row>
    <row r="15" spans="3:15" ht="53.25" customHeight="1">
      <c r="C15" s="743" t="s">
        <v>32</v>
      </c>
      <c r="D15" s="712" t="s">
        <v>114</v>
      </c>
      <c r="E15" s="713"/>
      <c r="F15" s="713"/>
      <c r="G15" s="713"/>
      <c r="H15" s="713"/>
      <c r="I15" s="714"/>
      <c r="J15" s="320" t="s">
        <v>508</v>
      </c>
      <c r="K15" s="298" t="s">
        <v>982</v>
      </c>
      <c r="L15" s="308" t="s">
        <v>983</v>
      </c>
      <c r="M15" s="746">
        <v>0.8</v>
      </c>
      <c r="N15" s="728">
        <v>0.8</v>
      </c>
      <c r="O15" s="715"/>
    </row>
    <row r="16" spans="3:15" ht="39.75" customHeight="1">
      <c r="C16" s="744"/>
      <c r="D16" s="712" t="s">
        <v>115</v>
      </c>
      <c r="E16" s="713"/>
      <c r="F16" s="713"/>
      <c r="G16" s="713"/>
      <c r="H16" s="713"/>
      <c r="I16" s="714"/>
      <c r="J16" s="320" t="s">
        <v>508</v>
      </c>
      <c r="K16" s="298" t="s">
        <v>986</v>
      </c>
      <c r="L16" s="308" t="s">
        <v>721</v>
      </c>
      <c r="M16" s="747"/>
      <c r="N16" s="730"/>
      <c r="O16" s="716"/>
    </row>
    <row r="17" spans="3:15" ht="183" customHeight="1">
      <c r="C17" s="745"/>
      <c r="D17" s="712" t="s">
        <v>116</v>
      </c>
      <c r="E17" s="713"/>
      <c r="F17" s="713"/>
      <c r="G17" s="713"/>
      <c r="H17" s="713"/>
      <c r="I17" s="714"/>
      <c r="J17" s="320" t="s">
        <v>102</v>
      </c>
      <c r="K17" s="298" t="s">
        <v>987</v>
      </c>
      <c r="L17" s="308" t="s">
        <v>984</v>
      </c>
      <c r="M17" s="748"/>
      <c r="N17" s="729"/>
      <c r="O17" s="717"/>
    </row>
    <row r="18" spans="3:15" ht="32.25" customHeight="1">
      <c r="C18" s="738" t="s">
        <v>36</v>
      </c>
      <c r="D18" s="739"/>
      <c r="E18" s="739"/>
      <c r="F18" s="739"/>
      <c r="G18" s="739"/>
      <c r="H18" s="739"/>
      <c r="I18" s="739"/>
      <c r="J18" s="739"/>
      <c r="K18" s="739"/>
      <c r="L18" s="740"/>
      <c r="M18" s="149">
        <f>SUM(M5:M16)</f>
        <v>4</v>
      </c>
      <c r="N18" s="321">
        <v>4</v>
      </c>
      <c r="O18" s="147"/>
    </row>
    <row r="19" spans="3:15" ht="32.25" customHeight="1">
      <c r="C19" s="722" t="s">
        <v>988</v>
      </c>
      <c r="D19" s="723"/>
      <c r="E19" s="723"/>
      <c r="F19" s="723"/>
      <c r="G19" s="723"/>
      <c r="H19" s="723"/>
      <c r="I19" s="723"/>
      <c r="J19" s="723"/>
      <c r="K19" s="723"/>
      <c r="L19" s="723"/>
      <c r="M19" s="723"/>
      <c r="N19" s="723"/>
      <c r="O19" s="724"/>
    </row>
    <row r="20" spans="3:15" ht="21" customHeight="1">
      <c r="C20" s="725"/>
      <c r="D20" s="726"/>
      <c r="E20" s="726"/>
      <c r="F20" s="726"/>
      <c r="G20" s="726"/>
      <c r="H20" s="726"/>
      <c r="I20" s="726"/>
      <c r="J20" s="726"/>
      <c r="K20" s="726"/>
      <c r="L20" s="726"/>
      <c r="M20" s="726"/>
      <c r="N20" s="726"/>
      <c r="O20" s="727"/>
    </row>
    <row r="21" spans="3:15" ht="18" customHeight="1">
      <c r="C21" s="150"/>
      <c r="D21" s="150"/>
      <c r="E21" s="150"/>
      <c r="F21" s="150"/>
      <c r="G21" s="150"/>
      <c r="H21" s="150"/>
      <c r="I21" s="150"/>
      <c r="J21" s="150"/>
      <c r="K21" s="150"/>
      <c r="L21" s="150"/>
      <c r="M21" s="151"/>
      <c r="N21" s="150"/>
      <c r="O21" s="150"/>
    </row>
    <row r="22" ht="24.75" customHeight="1">
      <c r="B22" s="141" t="s">
        <v>123</v>
      </c>
    </row>
    <row r="23" ht="9.75" customHeight="1">
      <c r="B23" s="141"/>
    </row>
    <row r="24" spans="3:15" ht="30" customHeight="1">
      <c r="C24" s="279" t="s">
        <v>18</v>
      </c>
      <c r="D24" s="733" t="s">
        <v>19</v>
      </c>
      <c r="E24" s="734"/>
      <c r="F24" s="734"/>
      <c r="G24" s="734"/>
      <c r="H24" s="734"/>
      <c r="I24" s="735"/>
      <c r="J24" s="279" t="s">
        <v>124</v>
      </c>
      <c r="K24" s="279" t="s">
        <v>485</v>
      </c>
      <c r="L24" s="279" t="s">
        <v>486</v>
      </c>
      <c r="M24" s="292" t="s">
        <v>20</v>
      </c>
      <c r="N24" s="279" t="s">
        <v>487</v>
      </c>
      <c r="O24" s="279" t="s">
        <v>488</v>
      </c>
    </row>
    <row r="25" spans="3:15" ht="54" customHeight="1">
      <c r="C25" s="756" t="s">
        <v>489</v>
      </c>
      <c r="D25" s="712" t="s">
        <v>125</v>
      </c>
      <c r="E25" s="713"/>
      <c r="F25" s="713"/>
      <c r="G25" s="713"/>
      <c r="H25" s="713"/>
      <c r="I25" s="714"/>
      <c r="J25" s="320" t="s">
        <v>452</v>
      </c>
      <c r="K25" s="749" t="s">
        <v>777</v>
      </c>
      <c r="L25" s="749" t="s">
        <v>679</v>
      </c>
      <c r="M25" s="742">
        <v>0.8</v>
      </c>
      <c r="N25" s="779">
        <v>0.8</v>
      </c>
      <c r="O25" s="711"/>
    </row>
    <row r="26" spans="3:15" ht="87" customHeight="1">
      <c r="C26" s="757"/>
      <c r="D26" s="712" t="s">
        <v>126</v>
      </c>
      <c r="E26" s="713"/>
      <c r="F26" s="713"/>
      <c r="G26" s="713"/>
      <c r="H26" s="713"/>
      <c r="I26" s="714"/>
      <c r="J26" s="320" t="s">
        <v>452</v>
      </c>
      <c r="K26" s="750"/>
      <c r="L26" s="750"/>
      <c r="M26" s="742"/>
      <c r="N26" s="779"/>
      <c r="O26" s="711"/>
    </row>
    <row r="27" spans="3:15" ht="102" customHeight="1">
      <c r="C27" s="759" t="s">
        <v>23</v>
      </c>
      <c r="D27" s="712" t="s">
        <v>298</v>
      </c>
      <c r="E27" s="713"/>
      <c r="F27" s="713"/>
      <c r="G27" s="713"/>
      <c r="H27" s="713"/>
      <c r="I27" s="714"/>
      <c r="J27" s="320" t="s">
        <v>452</v>
      </c>
      <c r="K27" s="780" t="s">
        <v>778</v>
      </c>
      <c r="L27" s="749" t="s">
        <v>779</v>
      </c>
      <c r="M27" s="746">
        <v>1.6</v>
      </c>
      <c r="N27" s="728">
        <v>1.6</v>
      </c>
      <c r="O27" s="715"/>
    </row>
    <row r="28" spans="3:15" ht="68.25" customHeight="1">
      <c r="C28" s="760"/>
      <c r="D28" s="712" t="s">
        <v>989</v>
      </c>
      <c r="E28" s="713"/>
      <c r="F28" s="713"/>
      <c r="G28" s="713"/>
      <c r="H28" s="713"/>
      <c r="I28" s="714"/>
      <c r="J28" s="320" t="s">
        <v>452</v>
      </c>
      <c r="K28" s="780"/>
      <c r="L28" s="750"/>
      <c r="M28" s="747"/>
      <c r="N28" s="730"/>
      <c r="O28" s="716"/>
    </row>
    <row r="29" spans="3:15" ht="60.75" customHeight="1">
      <c r="C29" s="760"/>
      <c r="D29" s="712" t="s">
        <v>127</v>
      </c>
      <c r="E29" s="713"/>
      <c r="F29" s="713"/>
      <c r="G29" s="713"/>
      <c r="H29" s="713"/>
      <c r="I29" s="714"/>
      <c r="J29" s="320" t="s">
        <v>452</v>
      </c>
      <c r="K29" s="285" t="s">
        <v>682</v>
      </c>
      <c r="L29" s="302" t="s">
        <v>780</v>
      </c>
      <c r="M29" s="747"/>
      <c r="N29" s="730"/>
      <c r="O29" s="716"/>
    </row>
    <row r="30" spans="3:15" ht="51" customHeight="1">
      <c r="C30" s="760"/>
      <c r="D30" s="712" t="s">
        <v>299</v>
      </c>
      <c r="E30" s="713"/>
      <c r="F30" s="713"/>
      <c r="G30" s="713"/>
      <c r="H30" s="713"/>
      <c r="I30" s="714"/>
      <c r="J30" s="320" t="s">
        <v>102</v>
      </c>
      <c r="K30" s="285" t="s">
        <v>683</v>
      </c>
      <c r="L30" s="302" t="s">
        <v>781</v>
      </c>
      <c r="M30" s="747"/>
      <c r="N30" s="730"/>
      <c r="O30" s="716"/>
    </row>
    <row r="31" spans="3:15" ht="104.25" customHeight="1">
      <c r="C31" s="760"/>
      <c r="D31" s="712" t="s">
        <v>300</v>
      </c>
      <c r="E31" s="713"/>
      <c r="F31" s="713"/>
      <c r="G31" s="713"/>
      <c r="H31" s="713"/>
      <c r="I31" s="714"/>
      <c r="J31" s="320" t="s">
        <v>102</v>
      </c>
      <c r="K31" s="285" t="s">
        <v>684</v>
      </c>
      <c r="L31" s="302" t="s">
        <v>782</v>
      </c>
      <c r="M31" s="747"/>
      <c r="N31" s="730"/>
      <c r="O31" s="716"/>
    </row>
    <row r="32" spans="3:15" ht="60.75" customHeight="1">
      <c r="C32" s="760"/>
      <c r="D32" s="712" t="s">
        <v>301</v>
      </c>
      <c r="E32" s="713"/>
      <c r="F32" s="713"/>
      <c r="G32" s="713"/>
      <c r="H32" s="713"/>
      <c r="I32" s="714"/>
      <c r="J32" s="320" t="s">
        <v>102</v>
      </c>
      <c r="K32" s="285" t="s">
        <v>685</v>
      </c>
      <c r="L32" s="304" t="s">
        <v>212</v>
      </c>
      <c r="M32" s="747"/>
      <c r="N32" s="729"/>
      <c r="O32" s="716"/>
    </row>
    <row r="33" spans="3:15" ht="98.25" customHeight="1">
      <c r="C33" s="743" t="s">
        <v>32</v>
      </c>
      <c r="D33" s="712" t="s">
        <v>302</v>
      </c>
      <c r="E33" s="713"/>
      <c r="F33" s="713"/>
      <c r="G33" s="713"/>
      <c r="H33" s="713"/>
      <c r="I33" s="714"/>
      <c r="J33" s="320" t="s">
        <v>102</v>
      </c>
      <c r="K33" s="285" t="s">
        <v>680</v>
      </c>
      <c r="L33" s="749" t="s">
        <v>679</v>
      </c>
      <c r="M33" s="746">
        <v>1.6</v>
      </c>
      <c r="N33" s="728">
        <v>1.6</v>
      </c>
      <c r="O33" s="715"/>
    </row>
    <row r="34" spans="3:15" ht="37.5" customHeight="1">
      <c r="C34" s="745"/>
      <c r="D34" s="712" t="s">
        <v>129</v>
      </c>
      <c r="E34" s="713"/>
      <c r="F34" s="713"/>
      <c r="G34" s="713"/>
      <c r="H34" s="713"/>
      <c r="I34" s="714"/>
      <c r="J34" s="320" t="s">
        <v>508</v>
      </c>
      <c r="K34" s="294" t="s">
        <v>681</v>
      </c>
      <c r="L34" s="750"/>
      <c r="M34" s="748"/>
      <c r="N34" s="729"/>
      <c r="O34" s="717"/>
    </row>
    <row r="35" spans="3:15" ht="32.25" customHeight="1">
      <c r="C35" s="738" t="s">
        <v>36</v>
      </c>
      <c r="D35" s="739"/>
      <c r="E35" s="739"/>
      <c r="F35" s="739"/>
      <c r="G35" s="739"/>
      <c r="H35" s="739"/>
      <c r="I35" s="739"/>
      <c r="J35" s="739"/>
      <c r="K35" s="739"/>
      <c r="L35" s="740"/>
      <c r="M35" s="149">
        <f>SUM(M25:M33)</f>
        <v>4</v>
      </c>
      <c r="N35" s="321">
        <v>4</v>
      </c>
      <c r="O35" s="147"/>
    </row>
    <row r="36" spans="3:15" ht="32.25" customHeight="1">
      <c r="C36" s="722" t="s">
        <v>946</v>
      </c>
      <c r="D36" s="723"/>
      <c r="E36" s="723"/>
      <c r="F36" s="723"/>
      <c r="G36" s="723"/>
      <c r="H36" s="723"/>
      <c r="I36" s="723"/>
      <c r="J36" s="723"/>
      <c r="K36" s="723"/>
      <c r="L36" s="723"/>
      <c r="M36" s="723"/>
      <c r="N36" s="723"/>
      <c r="O36" s="724"/>
    </row>
    <row r="37" spans="3:15" ht="32.25" customHeight="1">
      <c r="C37" s="725"/>
      <c r="D37" s="726"/>
      <c r="E37" s="726"/>
      <c r="F37" s="726"/>
      <c r="G37" s="726"/>
      <c r="H37" s="726"/>
      <c r="I37" s="726"/>
      <c r="J37" s="726"/>
      <c r="K37" s="726"/>
      <c r="L37" s="726"/>
      <c r="M37" s="726"/>
      <c r="N37" s="726"/>
      <c r="O37" s="727"/>
    </row>
    <row r="38" spans="3:15" ht="27" customHeight="1">
      <c r="C38" s="150"/>
      <c r="D38" s="150"/>
      <c r="E38" s="150"/>
      <c r="F38" s="150"/>
      <c r="G38" s="150"/>
      <c r="H38" s="150"/>
      <c r="I38" s="150"/>
      <c r="J38" s="150"/>
      <c r="K38" s="150"/>
      <c r="L38" s="150"/>
      <c r="M38" s="151"/>
      <c r="N38" s="150"/>
      <c r="O38" s="150"/>
    </row>
    <row r="39" ht="24.75" customHeight="1">
      <c r="B39" s="141" t="s">
        <v>130</v>
      </c>
    </row>
    <row r="40" ht="9.75" customHeight="1">
      <c r="B40" s="141"/>
    </row>
    <row r="41" spans="3:15" ht="30" customHeight="1">
      <c r="C41" s="279" t="s">
        <v>18</v>
      </c>
      <c r="D41" s="733" t="s">
        <v>19</v>
      </c>
      <c r="E41" s="734"/>
      <c r="F41" s="734"/>
      <c r="G41" s="734"/>
      <c r="H41" s="734"/>
      <c r="I41" s="735"/>
      <c r="J41" s="279" t="s">
        <v>131</v>
      </c>
      <c r="K41" s="279" t="s">
        <v>132</v>
      </c>
      <c r="L41" s="279" t="s">
        <v>133</v>
      </c>
      <c r="M41" s="292" t="s">
        <v>20</v>
      </c>
      <c r="N41" s="279" t="s">
        <v>134</v>
      </c>
      <c r="O41" s="279" t="s">
        <v>135</v>
      </c>
    </row>
    <row r="42" spans="3:15" ht="69" customHeight="1">
      <c r="C42" s="756" t="s">
        <v>136</v>
      </c>
      <c r="D42" s="712" t="s">
        <v>137</v>
      </c>
      <c r="E42" s="713"/>
      <c r="F42" s="713"/>
      <c r="G42" s="713"/>
      <c r="H42" s="713"/>
      <c r="I42" s="714"/>
      <c r="J42" s="320" t="s">
        <v>102</v>
      </c>
      <c r="K42" s="291" t="s">
        <v>686</v>
      </c>
      <c r="L42" s="291" t="s">
        <v>690</v>
      </c>
      <c r="M42" s="742">
        <v>0.8</v>
      </c>
      <c r="N42" s="728">
        <v>0.8</v>
      </c>
      <c r="O42" s="711"/>
    </row>
    <row r="43" spans="3:15" ht="75" customHeight="1">
      <c r="C43" s="757"/>
      <c r="D43" s="712" t="s">
        <v>138</v>
      </c>
      <c r="E43" s="713"/>
      <c r="F43" s="713"/>
      <c r="G43" s="713"/>
      <c r="H43" s="713"/>
      <c r="I43" s="714"/>
      <c r="J43" s="320" t="s">
        <v>452</v>
      </c>
      <c r="K43" s="291" t="s">
        <v>856</v>
      </c>
      <c r="L43" s="291" t="s">
        <v>687</v>
      </c>
      <c r="M43" s="742"/>
      <c r="N43" s="730"/>
      <c r="O43" s="711"/>
    </row>
    <row r="44" spans="3:15" ht="102.75" customHeight="1">
      <c r="C44" s="757"/>
      <c r="D44" s="712" t="s">
        <v>139</v>
      </c>
      <c r="E44" s="713"/>
      <c r="F44" s="713"/>
      <c r="G44" s="713"/>
      <c r="H44" s="713"/>
      <c r="I44" s="714"/>
      <c r="J44" s="320" t="s">
        <v>102</v>
      </c>
      <c r="K44" s="291" t="s">
        <v>790</v>
      </c>
      <c r="L44" s="291" t="s">
        <v>783</v>
      </c>
      <c r="M44" s="742"/>
      <c r="N44" s="730"/>
      <c r="O44" s="711"/>
    </row>
    <row r="45" spans="3:15" ht="39.75" customHeight="1">
      <c r="C45" s="757"/>
      <c r="D45" s="712" t="s">
        <v>140</v>
      </c>
      <c r="E45" s="713"/>
      <c r="F45" s="713"/>
      <c r="G45" s="713"/>
      <c r="H45" s="713"/>
      <c r="I45" s="714"/>
      <c r="J45" s="320" t="s">
        <v>10</v>
      </c>
      <c r="K45" s="291" t="s">
        <v>784</v>
      </c>
      <c r="L45" s="291" t="s">
        <v>687</v>
      </c>
      <c r="M45" s="742"/>
      <c r="N45" s="729"/>
      <c r="O45" s="711"/>
    </row>
    <row r="46" spans="3:15" ht="54.75" customHeight="1">
      <c r="C46" s="759" t="s">
        <v>23</v>
      </c>
      <c r="D46" s="712" t="s">
        <v>141</v>
      </c>
      <c r="E46" s="713"/>
      <c r="F46" s="713"/>
      <c r="G46" s="713"/>
      <c r="H46" s="713"/>
      <c r="I46" s="714"/>
      <c r="J46" s="320" t="s">
        <v>452</v>
      </c>
      <c r="K46" s="291" t="s">
        <v>688</v>
      </c>
      <c r="L46" s="291" t="s">
        <v>689</v>
      </c>
      <c r="M46" s="746">
        <v>2.4</v>
      </c>
      <c r="N46" s="728">
        <v>2</v>
      </c>
      <c r="O46" s="715"/>
    </row>
    <row r="47" spans="3:15" ht="39.75" customHeight="1">
      <c r="C47" s="760"/>
      <c r="D47" s="712" t="s">
        <v>146</v>
      </c>
      <c r="E47" s="713"/>
      <c r="F47" s="713"/>
      <c r="G47" s="713"/>
      <c r="H47" s="713"/>
      <c r="I47" s="714"/>
      <c r="J47" s="320" t="s">
        <v>452</v>
      </c>
      <c r="K47" s="291" t="s">
        <v>784</v>
      </c>
      <c r="L47" s="291" t="s">
        <v>687</v>
      </c>
      <c r="M47" s="747"/>
      <c r="N47" s="730"/>
      <c r="O47" s="716"/>
    </row>
    <row r="48" spans="3:15" ht="73.5" customHeight="1">
      <c r="C48" s="760"/>
      <c r="D48" s="712" t="s">
        <v>147</v>
      </c>
      <c r="E48" s="713"/>
      <c r="F48" s="713"/>
      <c r="G48" s="713"/>
      <c r="H48" s="713"/>
      <c r="I48" s="714"/>
      <c r="J48" s="320" t="s">
        <v>102</v>
      </c>
      <c r="K48" s="291" t="s">
        <v>785</v>
      </c>
      <c r="L48" s="291" t="s">
        <v>786</v>
      </c>
      <c r="M48" s="747"/>
      <c r="N48" s="730"/>
      <c r="O48" s="716"/>
    </row>
    <row r="49" spans="3:15" ht="39" customHeight="1">
      <c r="C49" s="760"/>
      <c r="D49" s="712" t="s">
        <v>303</v>
      </c>
      <c r="E49" s="713"/>
      <c r="F49" s="713"/>
      <c r="G49" s="713"/>
      <c r="H49" s="713"/>
      <c r="I49" s="714"/>
      <c r="J49" s="322"/>
      <c r="K49" s="309"/>
      <c r="L49" s="309"/>
      <c r="M49" s="747"/>
      <c r="N49" s="729"/>
      <c r="O49" s="716"/>
    </row>
    <row r="50" spans="3:15" ht="60" customHeight="1">
      <c r="C50" s="743" t="s">
        <v>32</v>
      </c>
      <c r="D50" s="712" t="s">
        <v>148</v>
      </c>
      <c r="E50" s="713"/>
      <c r="F50" s="713"/>
      <c r="G50" s="713"/>
      <c r="H50" s="713"/>
      <c r="I50" s="714"/>
      <c r="J50" s="320" t="s">
        <v>102</v>
      </c>
      <c r="K50" s="291" t="s">
        <v>787</v>
      </c>
      <c r="L50" s="291" t="s">
        <v>788</v>
      </c>
      <c r="M50" s="746">
        <v>0.8</v>
      </c>
      <c r="N50" s="728">
        <v>0.6</v>
      </c>
      <c r="O50" s="715"/>
    </row>
    <row r="51" spans="3:16" s="204" customFormat="1" ht="66" customHeight="1">
      <c r="C51" s="744"/>
      <c r="D51" s="712" t="s">
        <v>398</v>
      </c>
      <c r="E51" s="713"/>
      <c r="F51" s="713"/>
      <c r="G51" s="713"/>
      <c r="H51" s="713"/>
      <c r="I51" s="714"/>
      <c r="J51" s="320" t="s">
        <v>10</v>
      </c>
      <c r="K51" s="285" t="s">
        <v>857</v>
      </c>
      <c r="L51" s="285" t="s">
        <v>788</v>
      </c>
      <c r="M51" s="747"/>
      <c r="N51" s="730"/>
      <c r="O51" s="716"/>
      <c r="P51" s="136"/>
    </row>
    <row r="52" spans="3:15" ht="39.75" customHeight="1">
      <c r="C52" s="744"/>
      <c r="D52" s="712" t="s">
        <v>149</v>
      </c>
      <c r="E52" s="713"/>
      <c r="F52" s="713"/>
      <c r="G52" s="713"/>
      <c r="H52" s="713"/>
      <c r="I52" s="714"/>
      <c r="J52" s="320" t="s">
        <v>10</v>
      </c>
      <c r="K52" s="291" t="s">
        <v>789</v>
      </c>
      <c r="L52" s="291" t="s">
        <v>687</v>
      </c>
      <c r="M52" s="747"/>
      <c r="N52" s="730"/>
      <c r="O52" s="716"/>
    </row>
    <row r="53" spans="3:15" ht="51.75" customHeight="1">
      <c r="C53" s="744"/>
      <c r="D53" s="712" t="s">
        <v>150</v>
      </c>
      <c r="E53" s="713"/>
      <c r="F53" s="713"/>
      <c r="G53" s="713"/>
      <c r="H53" s="713"/>
      <c r="I53" s="714"/>
      <c r="J53" s="284"/>
      <c r="K53" s="291" t="s">
        <v>691</v>
      </c>
      <c r="L53" s="310" t="s">
        <v>213</v>
      </c>
      <c r="M53" s="747"/>
      <c r="N53" s="729"/>
      <c r="O53" s="716"/>
    </row>
    <row r="54" spans="3:15" ht="32.25" customHeight="1">
      <c r="C54" s="738" t="s">
        <v>36</v>
      </c>
      <c r="D54" s="739"/>
      <c r="E54" s="739"/>
      <c r="F54" s="739"/>
      <c r="G54" s="739"/>
      <c r="H54" s="739"/>
      <c r="I54" s="739"/>
      <c r="J54" s="739"/>
      <c r="K54" s="739"/>
      <c r="L54" s="740"/>
      <c r="M54" s="149">
        <f>SUM(M42:M50)</f>
        <v>4</v>
      </c>
      <c r="N54" s="321">
        <f>SUM(N42:N53)</f>
        <v>3.4</v>
      </c>
      <c r="O54" s="147"/>
    </row>
    <row r="55" spans="3:15" ht="32.25" customHeight="1">
      <c r="C55" s="722" t="s">
        <v>988</v>
      </c>
      <c r="D55" s="723"/>
      <c r="E55" s="723"/>
      <c r="F55" s="723"/>
      <c r="G55" s="723"/>
      <c r="H55" s="723"/>
      <c r="I55" s="723"/>
      <c r="J55" s="723"/>
      <c r="K55" s="723"/>
      <c r="L55" s="723"/>
      <c r="M55" s="723"/>
      <c r="N55" s="723"/>
      <c r="O55" s="724"/>
    </row>
    <row r="56" spans="3:15" ht="32.25" customHeight="1">
      <c r="C56" s="725"/>
      <c r="D56" s="726"/>
      <c r="E56" s="726"/>
      <c r="F56" s="726"/>
      <c r="G56" s="726"/>
      <c r="H56" s="726"/>
      <c r="I56" s="726"/>
      <c r="J56" s="726"/>
      <c r="K56" s="726"/>
      <c r="L56" s="726"/>
      <c r="M56" s="726"/>
      <c r="N56" s="726"/>
      <c r="O56" s="727"/>
    </row>
    <row r="57" spans="3:15" ht="27" customHeight="1">
      <c r="C57" s="150"/>
      <c r="D57" s="150"/>
      <c r="E57" s="150"/>
      <c r="F57" s="150"/>
      <c r="G57" s="150"/>
      <c r="H57" s="150"/>
      <c r="I57" s="150"/>
      <c r="J57" s="150"/>
      <c r="K57" s="150"/>
      <c r="L57" s="150"/>
      <c r="M57" s="151"/>
      <c r="N57" s="150"/>
      <c r="O57" s="150"/>
    </row>
    <row r="58" ht="24.75" customHeight="1">
      <c r="B58" s="141" t="s">
        <v>151</v>
      </c>
    </row>
    <row r="59" ht="9.75" customHeight="1">
      <c r="B59" s="141"/>
    </row>
    <row r="60" spans="3:15" ht="30" customHeight="1">
      <c r="C60" s="279" t="s">
        <v>18</v>
      </c>
      <c r="D60" s="733" t="s">
        <v>19</v>
      </c>
      <c r="E60" s="734"/>
      <c r="F60" s="734"/>
      <c r="G60" s="734"/>
      <c r="H60" s="734"/>
      <c r="I60" s="735"/>
      <c r="J60" s="279" t="s">
        <v>152</v>
      </c>
      <c r="K60" s="279" t="s">
        <v>153</v>
      </c>
      <c r="L60" s="279" t="s">
        <v>154</v>
      </c>
      <c r="M60" s="292" t="s">
        <v>20</v>
      </c>
      <c r="N60" s="279" t="s">
        <v>155</v>
      </c>
      <c r="O60" s="279" t="s">
        <v>156</v>
      </c>
    </row>
    <row r="61" spans="3:15" ht="178.5" customHeight="1">
      <c r="C61" s="756" t="s">
        <v>157</v>
      </c>
      <c r="D61" s="712" t="s">
        <v>158</v>
      </c>
      <c r="E61" s="713"/>
      <c r="F61" s="713"/>
      <c r="G61" s="713"/>
      <c r="H61" s="713"/>
      <c r="I61" s="714"/>
      <c r="J61" s="320" t="s">
        <v>508</v>
      </c>
      <c r="K61" s="302" t="s">
        <v>990</v>
      </c>
      <c r="L61" s="302" t="s">
        <v>791</v>
      </c>
      <c r="M61" s="742">
        <v>0.6</v>
      </c>
      <c r="N61" s="779">
        <v>0.6</v>
      </c>
      <c r="O61" s="711"/>
    </row>
    <row r="62" spans="3:15" ht="267.75" customHeight="1">
      <c r="C62" s="757"/>
      <c r="D62" s="712" t="s">
        <v>159</v>
      </c>
      <c r="E62" s="713"/>
      <c r="F62" s="713"/>
      <c r="G62" s="713"/>
      <c r="H62" s="713"/>
      <c r="I62" s="714"/>
      <c r="J62" s="320" t="s">
        <v>452</v>
      </c>
      <c r="K62" s="304" t="s">
        <v>793</v>
      </c>
      <c r="L62" s="291" t="s">
        <v>792</v>
      </c>
      <c r="M62" s="742"/>
      <c r="N62" s="779"/>
      <c r="O62" s="711"/>
    </row>
    <row r="63" spans="3:15" ht="368.25" customHeight="1">
      <c r="C63" s="759" t="s">
        <v>23</v>
      </c>
      <c r="D63" s="712" t="s">
        <v>160</v>
      </c>
      <c r="E63" s="713"/>
      <c r="F63" s="713"/>
      <c r="G63" s="713"/>
      <c r="H63" s="713"/>
      <c r="I63" s="714"/>
      <c r="J63" s="320" t="s">
        <v>452</v>
      </c>
      <c r="K63" s="286" t="s">
        <v>795</v>
      </c>
      <c r="L63" s="311" t="s">
        <v>794</v>
      </c>
      <c r="M63" s="746">
        <v>1.8</v>
      </c>
      <c r="N63" s="728">
        <v>1.8</v>
      </c>
      <c r="O63" s="715"/>
    </row>
    <row r="64" spans="3:15" ht="343.5" customHeight="1">
      <c r="C64" s="760"/>
      <c r="D64" s="712" t="s">
        <v>161</v>
      </c>
      <c r="E64" s="713"/>
      <c r="F64" s="713"/>
      <c r="G64" s="713"/>
      <c r="H64" s="713"/>
      <c r="I64" s="714"/>
      <c r="J64" s="320" t="s">
        <v>452</v>
      </c>
      <c r="K64" s="286" t="s">
        <v>858</v>
      </c>
      <c r="L64" s="302" t="s">
        <v>692</v>
      </c>
      <c r="M64" s="747"/>
      <c r="N64" s="730"/>
      <c r="O64" s="716"/>
    </row>
    <row r="65" spans="3:15" ht="85.5" customHeight="1">
      <c r="C65" s="760"/>
      <c r="D65" s="712" t="s">
        <v>162</v>
      </c>
      <c r="E65" s="713"/>
      <c r="F65" s="713"/>
      <c r="G65" s="713"/>
      <c r="H65" s="713"/>
      <c r="I65" s="714"/>
      <c r="J65" s="320" t="s">
        <v>452</v>
      </c>
      <c r="K65" s="289" t="s">
        <v>797</v>
      </c>
      <c r="L65" s="291" t="s">
        <v>798</v>
      </c>
      <c r="M65" s="747"/>
      <c r="N65" s="730"/>
      <c r="O65" s="716"/>
    </row>
    <row r="66" spans="3:15" ht="105" customHeight="1">
      <c r="C66" s="760"/>
      <c r="D66" s="712" t="s">
        <v>163</v>
      </c>
      <c r="E66" s="713"/>
      <c r="F66" s="713"/>
      <c r="G66" s="713"/>
      <c r="H66" s="713"/>
      <c r="I66" s="714"/>
      <c r="J66" s="320" t="s">
        <v>452</v>
      </c>
      <c r="K66" s="289" t="s">
        <v>800</v>
      </c>
      <c r="L66" s="291" t="s">
        <v>799</v>
      </c>
      <c r="M66" s="747"/>
      <c r="N66" s="730"/>
      <c r="O66" s="716"/>
    </row>
    <row r="67" spans="3:15" ht="168" customHeight="1">
      <c r="C67" s="760"/>
      <c r="D67" s="712" t="s">
        <v>164</v>
      </c>
      <c r="E67" s="713"/>
      <c r="F67" s="713"/>
      <c r="G67" s="713"/>
      <c r="H67" s="713"/>
      <c r="I67" s="714"/>
      <c r="J67" s="320" t="s">
        <v>452</v>
      </c>
      <c r="K67" s="298" t="s">
        <v>865</v>
      </c>
      <c r="L67" s="308" t="s">
        <v>801</v>
      </c>
      <c r="M67" s="747"/>
      <c r="N67" s="730"/>
      <c r="O67" s="716"/>
    </row>
    <row r="68" spans="3:15" ht="96.75">
      <c r="C68" s="760"/>
      <c r="D68" s="712" t="s">
        <v>165</v>
      </c>
      <c r="E68" s="713"/>
      <c r="F68" s="713"/>
      <c r="G68" s="713"/>
      <c r="H68" s="713"/>
      <c r="I68" s="714"/>
      <c r="J68" s="320" t="s">
        <v>452</v>
      </c>
      <c r="K68" s="289" t="s">
        <v>796</v>
      </c>
      <c r="L68" s="291" t="s">
        <v>799</v>
      </c>
      <c r="M68" s="747"/>
      <c r="N68" s="729"/>
      <c r="O68" s="716"/>
    </row>
    <row r="69" spans="3:15" ht="145.5">
      <c r="C69" s="743" t="s">
        <v>32</v>
      </c>
      <c r="D69" s="712" t="s">
        <v>166</v>
      </c>
      <c r="E69" s="713"/>
      <c r="F69" s="713"/>
      <c r="G69" s="713"/>
      <c r="H69" s="713"/>
      <c r="I69" s="714"/>
      <c r="J69" s="320" t="s">
        <v>452</v>
      </c>
      <c r="K69" s="289" t="s">
        <v>991</v>
      </c>
      <c r="L69" s="285" t="s">
        <v>802</v>
      </c>
      <c r="M69" s="746">
        <v>0.6</v>
      </c>
      <c r="N69" s="728">
        <v>0.6</v>
      </c>
      <c r="O69" s="715"/>
    </row>
    <row r="70" spans="3:15" ht="69.75" customHeight="1">
      <c r="C70" s="744"/>
      <c r="D70" s="712" t="s">
        <v>167</v>
      </c>
      <c r="E70" s="713"/>
      <c r="F70" s="713"/>
      <c r="G70" s="713"/>
      <c r="H70" s="713"/>
      <c r="I70" s="714"/>
      <c r="J70" s="320" t="s">
        <v>452</v>
      </c>
      <c r="K70" s="295" t="s">
        <v>803</v>
      </c>
      <c r="L70" s="304" t="s">
        <v>992</v>
      </c>
      <c r="M70" s="747"/>
      <c r="N70" s="729"/>
      <c r="O70" s="716"/>
    </row>
    <row r="71" spans="3:15" ht="32.25" customHeight="1">
      <c r="C71" s="738" t="s">
        <v>36</v>
      </c>
      <c r="D71" s="739"/>
      <c r="E71" s="739"/>
      <c r="F71" s="739"/>
      <c r="G71" s="739"/>
      <c r="H71" s="739"/>
      <c r="I71" s="739"/>
      <c r="J71" s="739"/>
      <c r="K71" s="739"/>
      <c r="L71" s="740"/>
      <c r="M71" s="149">
        <v>3</v>
      </c>
      <c r="N71" s="321">
        <v>3</v>
      </c>
      <c r="O71" s="147"/>
    </row>
    <row r="72" spans="3:15" ht="20.25" customHeight="1">
      <c r="C72" s="722" t="s">
        <v>988</v>
      </c>
      <c r="D72" s="723"/>
      <c r="E72" s="723"/>
      <c r="F72" s="723"/>
      <c r="G72" s="723"/>
      <c r="H72" s="723"/>
      <c r="I72" s="723"/>
      <c r="J72" s="723"/>
      <c r="K72" s="723"/>
      <c r="L72" s="723"/>
      <c r="M72" s="723"/>
      <c r="N72" s="723"/>
      <c r="O72" s="724"/>
    </row>
    <row r="73" spans="3:15" ht="24.75" customHeight="1">
      <c r="C73" s="725"/>
      <c r="D73" s="726"/>
      <c r="E73" s="726"/>
      <c r="F73" s="726"/>
      <c r="G73" s="726"/>
      <c r="H73" s="726"/>
      <c r="I73" s="726"/>
      <c r="J73" s="726"/>
      <c r="K73" s="726"/>
      <c r="L73" s="726"/>
      <c r="M73" s="726"/>
      <c r="N73" s="726"/>
      <c r="O73" s="727"/>
    </row>
    <row r="74" spans="3:15" ht="5.25" customHeight="1">
      <c r="C74" s="150"/>
      <c r="D74" s="150"/>
      <c r="E74" s="150"/>
      <c r="F74" s="150"/>
      <c r="G74" s="150"/>
      <c r="H74" s="150"/>
      <c r="I74" s="150"/>
      <c r="J74" s="150"/>
      <c r="K74" s="150"/>
      <c r="L74" s="150"/>
      <c r="M74" s="150"/>
      <c r="N74" s="150"/>
      <c r="O74" s="150"/>
    </row>
    <row r="75" ht="24.75" customHeight="1">
      <c r="B75" s="141" t="s">
        <v>168</v>
      </c>
    </row>
    <row r="76" ht="9.75" customHeight="1">
      <c r="B76" s="141"/>
    </row>
    <row r="77" spans="3:15" ht="30" customHeight="1">
      <c r="C77" s="279" t="s">
        <v>18</v>
      </c>
      <c r="D77" s="733" t="s">
        <v>19</v>
      </c>
      <c r="E77" s="734"/>
      <c r="F77" s="734"/>
      <c r="G77" s="734"/>
      <c r="H77" s="734"/>
      <c r="I77" s="735"/>
      <c r="J77" s="279" t="s">
        <v>124</v>
      </c>
      <c r="K77" s="279" t="s">
        <v>485</v>
      </c>
      <c r="L77" s="279" t="s">
        <v>486</v>
      </c>
      <c r="M77" s="292" t="s">
        <v>20</v>
      </c>
      <c r="N77" s="279" t="s">
        <v>487</v>
      </c>
      <c r="O77" s="279" t="s">
        <v>488</v>
      </c>
    </row>
    <row r="78" spans="3:15" ht="59.25" customHeight="1">
      <c r="C78" s="756" t="s">
        <v>489</v>
      </c>
      <c r="D78" s="712" t="s">
        <v>169</v>
      </c>
      <c r="E78" s="713"/>
      <c r="F78" s="713"/>
      <c r="G78" s="713"/>
      <c r="H78" s="713"/>
      <c r="I78" s="714"/>
      <c r="J78" s="320" t="s">
        <v>452</v>
      </c>
      <c r="K78" s="749" t="s">
        <v>804</v>
      </c>
      <c r="L78" s="749" t="s">
        <v>809</v>
      </c>
      <c r="M78" s="742">
        <v>0.6</v>
      </c>
      <c r="N78" s="728">
        <v>0.6</v>
      </c>
      <c r="O78" s="711"/>
    </row>
    <row r="79" spans="3:15" ht="42.75" customHeight="1">
      <c r="C79" s="757"/>
      <c r="D79" s="712" t="s">
        <v>170</v>
      </c>
      <c r="E79" s="713"/>
      <c r="F79" s="713"/>
      <c r="G79" s="713"/>
      <c r="H79" s="713"/>
      <c r="I79" s="714"/>
      <c r="J79" s="320" t="s">
        <v>452</v>
      </c>
      <c r="K79" s="750"/>
      <c r="L79" s="750"/>
      <c r="M79" s="742"/>
      <c r="N79" s="729"/>
      <c r="O79" s="711"/>
    </row>
    <row r="80" spans="3:15" ht="102.75" customHeight="1">
      <c r="C80" s="759" t="s">
        <v>23</v>
      </c>
      <c r="D80" s="712" t="s">
        <v>171</v>
      </c>
      <c r="E80" s="713"/>
      <c r="F80" s="713"/>
      <c r="G80" s="713"/>
      <c r="H80" s="713"/>
      <c r="I80" s="714"/>
      <c r="J80" s="320" t="s">
        <v>452</v>
      </c>
      <c r="K80" s="291" t="s">
        <v>997</v>
      </c>
      <c r="L80" s="312" t="s">
        <v>998</v>
      </c>
      <c r="M80" s="746">
        <v>1.2</v>
      </c>
      <c r="N80" s="728">
        <v>1.2</v>
      </c>
      <c r="O80" s="715"/>
    </row>
    <row r="81" spans="3:15" ht="57.75" customHeight="1">
      <c r="C81" s="760"/>
      <c r="D81" s="712" t="s">
        <v>172</v>
      </c>
      <c r="E81" s="713"/>
      <c r="F81" s="713"/>
      <c r="G81" s="713"/>
      <c r="H81" s="713"/>
      <c r="I81" s="714"/>
      <c r="J81" s="320" t="s">
        <v>452</v>
      </c>
      <c r="K81" s="749" t="s">
        <v>993</v>
      </c>
      <c r="L81" s="749" t="s">
        <v>215</v>
      </c>
      <c r="M81" s="747"/>
      <c r="N81" s="730"/>
      <c r="O81" s="716"/>
    </row>
    <row r="82" spans="3:15" ht="42" customHeight="1">
      <c r="C82" s="760"/>
      <c r="D82" s="712" t="s">
        <v>173</v>
      </c>
      <c r="E82" s="713"/>
      <c r="F82" s="713"/>
      <c r="G82" s="713"/>
      <c r="H82" s="713"/>
      <c r="I82" s="714"/>
      <c r="J82" s="320" t="s">
        <v>452</v>
      </c>
      <c r="K82" s="750"/>
      <c r="L82" s="750"/>
      <c r="M82" s="747"/>
      <c r="N82" s="730"/>
      <c r="O82" s="716"/>
    </row>
    <row r="83" spans="3:15" ht="69" customHeight="1">
      <c r="C83" s="760"/>
      <c r="D83" s="712" t="s">
        <v>174</v>
      </c>
      <c r="E83" s="713"/>
      <c r="F83" s="713"/>
      <c r="G83" s="713"/>
      <c r="H83" s="713"/>
      <c r="I83" s="714"/>
      <c r="J83" s="320" t="s">
        <v>452</v>
      </c>
      <c r="K83" s="291" t="s">
        <v>999</v>
      </c>
      <c r="L83" s="285" t="s">
        <v>222</v>
      </c>
      <c r="M83" s="747"/>
      <c r="N83" s="730"/>
      <c r="O83" s="716"/>
    </row>
    <row r="84" spans="3:15" ht="88.5" customHeight="1">
      <c r="C84" s="760"/>
      <c r="D84" s="712" t="s">
        <v>646</v>
      </c>
      <c r="E84" s="713"/>
      <c r="F84" s="713"/>
      <c r="G84" s="713"/>
      <c r="H84" s="713"/>
      <c r="I84" s="714"/>
      <c r="J84" s="320" t="s">
        <v>452</v>
      </c>
      <c r="K84" s="302" t="s">
        <v>1000</v>
      </c>
      <c r="L84" s="286" t="s">
        <v>647</v>
      </c>
      <c r="M84" s="747"/>
      <c r="N84" s="730"/>
      <c r="O84" s="716"/>
    </row>
    <row r="85" spans="3:15" ht="211.5" customHeight="1">
      <c r="C85" s="760"/>
      <c r="D85" s="712" t="s">
        <v>175</v>
      </c>
      <c r="E85" s="713"/>
      <c r="F85" s="713"/>
      <c r="G85" s="713"/>
      <c r="H85" s="713"/>
      <c r="I85" s="714"/>
      <c r="J85" s="320" t="s">
        <v>102</v>
      </c>
      <c r="K85" s="291" t="s">
        <v>1006</v>
      </c>
      <c r="L85" s="285" t="s">
        <v>215</v>
      </c>
      <c r="M85" s="747"/>
      <c r="N85" s="730"/>
      <c r="O85" s="716"/>
    </row>
    <row r="86" spans="3:15" ht="217.5" customHeight="1">
      <c r="C86" s="760"/>
      <c r="D86" s="712" t="s">
        <v>176</v>
      </c>
      <c r="E86" s="713"/>
      <c r="F86" s="713"/>
      <c r="G86" s="713"/>
      <c r="H86" s="713"/>
      <c r="I86" s="714"/>
      <c r="J86" s="320" t="s">
        <v>102</v>
      </c>
      <c r="K86" s="291" t="s">
        <v>1005</v>
      </c>
      <c r="L86" s="285" t="s">
        <v>994</v>
      </c>
      <c r="M86" s="747"/>
      <c r="N86" s="730"/>
      <c r="O86" s="716"/>
    </row>
    <row r="87" spans="3:15" ht="102.75" customHeight="1">
      <c r="C87" s="760"/>
      <c r="D87" s="712" t="s">
        <v>177</v>
      </c>
      <c r="E87" s="713"/>
      <c r="F87" s="713"/>
      <c r="G87" s="713"/>
      <c r="H87" s="713"/>
      <c r="I87" s="714"/>
      <c r="J87" s="320" t="s">
        <v>452</v>
      </c>
      <c r="K87" s="291" t="s">
        <v>1001</v>
      </c>
      <c r="L87" s="285" t="s">
        <v>995</v>
      </c>
      <c r="M87" s="747"/>
      <c r="N87" s="730"/>
      <c r="O87" s="716"/>
    </row>
    <row r="88" spans="3:15" ht="74.25" customHeight="1">
      <c r="C88" s="760"/>
      <c r="D88" s="712" t="s">
        <v>178</v>
      </c>
      <c r="E88" s="713"/>
      <c r="F88" s="713"/>
      <c r="G88" s="713"/>
      <c r="H88" s="713"/>
      <c r="I88" s="714"/>
      <c r="J88" s="320" t="s">
        <v>508</v>
      </c>
      <c r="K88" s="285" t="s">
        <v>996</v>
      </c>
      <c r="L88" s="285" t="s">
        <v>217</v>
      </c>
      <c r="M88" s="748"/>
      <c r="N88" s="729"/>
      <c r="O88" s="717"/>
    </row>
    <row r="89" spans="3:15" ht="36" customHeight="1">
      <c r="C89" s="743" t="s">
        <v>32</v>
      </c>
      <c r="D89" s="712" t="s">
        <v>179</v>
      </c>
      <c r="E89" s="713"/>
      <c r="F89" s="713"/>
      <c r="G89" s="713"/>
      <c r="H89" s="713"/>
      <c r="I89" s="714"/>
      <c r="J89" s="320" t="s">
        <v>102</v>
      </c>
      <c r="K89" s="291" t="s">
        <v>1002</v>
      </c>
      <c r="L89" s="285" t="s">
        <v>1003</v>
      </c>
      <c r="M89" s="746">
        <v>0.6</v>
      </c>
      <c r="N89" s="728">
        <v>0.6</v>
      </c>
      <c r="O89" s="715"/>
    </row>
    <row r="90" spans="3:15" ht="40.5" customHeight="1">
      <c r="C90" s="744"/>
      <c r="D90" s="712" t="s">
        <v>180</v>
      </c>
      <c r="E90" s="713"/>
      <c r="F90" s="713"/>
      <c r="G90" s="713"/>
      <c r="H90" s="713"/>
      <c r="I90" s="714"/>
      <c r="J90" s="320" t="s">
        <v>102</v>
      </c>
      <c r="K90" s="291" t="s">
        <v>1004</v>
      </c>
      <c r="L90" s="285" t="s">
        <v>218</v>
      </c>
      <c r="M90" s="747"/>
      <c r="N90" s="729"/>
      <c r="O90" s="716"/>
    </row>
    <row r="91" spans="3:15" ht="32.25" customHeight="1">
      <c r="C91" s="738" t="s">
        <v>36</v>
      </c>
      <c r="D91" s="739"/>
      <c r="E91" s="739"/>
      <c r="F91" s="739"/>
      <c r="G91" s="739"/>
      <c r="H91" s="739"/>
      <c r="I91" s="739"/>
      <c r="J91" s="739"/>
      <c r="K91" s="739"/>
      <c r="L91" s="740"/>
      <c r="M91" s="149">
        <f>SUM(M78:M89)</f>
        <v>2.4</v>
      </c>
      <c r="N91" s="321">
        <v>4</v>
      </c>
      <c r="O91" s="147"/>
    </row>
    <row r="92" spans="3:15" ht="32.25" customHeight="1">
      <c r="C92" s="722" t="s">
        <v>946</v>
      </c>
      <c r="D92" s="723"/>
      <c r="E92" s="723"/>
      <c r="F92" s="723"/>
      <c r="G92" s="723"/>
      <c r="H92" s="723"/>
      <c r="I92" s="723"/>
      <c r="J92" s="723"/>
      <c r="K92" s="723"/>
      <c r="L92" s="723"/>
      <c r="M92" s="723"/>
      <c r="N92" s="723"/>
      <c r="O92" s="724"/>
    </row>
    <row r="93" spans="3:15" ht="32.25" customHeight="1">
      <c r="C93" s="725"/>
      <c r="D93" s="726"/>
      <c r="E93" s="726"/>
      <c r="F93" s="726"/>
      <c r="G93" s="726"/>
      <c r="H93" s="726"/>
      <c r="I93" s="726"/>
      <c r="J93" s="726"/>
      <c r="K93" s="726"/>
      <c r="L93" s="726"/>
      <c r="M93" s="726"/>
      <c r="N93" s="726"/>
      <c r="O93" s="727"/>
    </row>
    <row r="94" spans="3:15" ht="27" customHeight="1">
      <c r="C94" s="150"/>
      <c r="D94" s="150"/>
      <c r="E94" s="150"/>
      <c r="F94" s="150"/>
      <c r="G94" s="150"/>
      <c r="H94" s="150"/>
      <c r="I94" s="150"/>
      <c r="J94" s="150"/>
      <c r="K94" s="150"/>
      <c r="L94" s="150"/>
      <c r="M94" s="151"/>
      <c r="N94" s="150"/>
      <c r="O94" s="150"/>
    </row>
    <row r="95" ht="24.75" customHeight="1">
      <c r="B95" s="141" t="s">
        <v>181</v>
      </c>
    </row>
    <row r="96" ht="9.75" customHeight="1">
      <c r="B96" s="141"/>
    </row>
    <row r="97" spans="3:15" ht="30" customHeight="1">
      <c r="C97" s="279" t="s">
        <v>18</v>
      </c>
      <c r="D97" s="733" t="s">
        <v>19</v>
      </c>
      <c r="E97" s="734"/>
      <c r="F97" s="734"/>
      <c r="G97" s="734"/>
      <c r="H97" s="734"/>
      <c r="I97" s="735"/>
      <c r="J97" s="279" t="s">
        <v>131</v>
      </c>
      <c r="K97" s="279" t="s">
        <v>132</v>
      </c>
      <c r="L97" s="279" t="s">
        <v>133</v>
      </c>
      <c r="M97" s="292" t="s">
        <v>20</v>
      </c>
      <c r="N97" s="279" t="s">
        <v>134</v>
      </c>
      <c r="O97" s="279" t="s">
        <v>135</v>
      </c>
    </row>
    <row r="98" spans="3:15" ht="81.75" customHeight="1">
      <c r="C98" s="737" t="s">
        <v>136</v>
      </c>
      <c r="D98" s="712" t="s">
        <v>182</v>
      </c>
      <c r="E98" s="713"/>
      <c r="F98" s="713"/>
      <c r="G98" s="713"/>
      <c r="H98" s="713"/>
      <c r="I98" s="714"/>
      <c r="J98" s="320" t="s">
        <v>102</v>
      </c>
      <c r="K98" s="749" t="s">
        <v>1008</v>
      </c>
      <c r="L98" s="749" t="s">
        <v>216</v>
      </c>
      <c r="M98" s="742">
        <v>0.6</v>
      </c>
      <c r="N98" s="728">
        <v>0.6</v>
      </c>
      <c r="O98" s="711"/>
    </row>
    <row r="99" spans="3:15" ht="87" customHeight="1">
      <c r="C99" s="737"/>
      <c r="D99" s="712" t="s">
        <v>183</v>
      </c>
      <c r="E99" s="713"/>
      <c r="F99" s="713"/>
      <c r="G99" s="713"/>
      <c r="H99" s="713"/>
      <c r="I99" s="714"/>
      <c r="J99" s="320" t="s">
        <v>102</v>
      </c>
      <c r="K99" s="750"/>
      <c r="L99" s="750"/>
      <c r="M99" s="742"/>
      <c r="N99" s="729"/>
      <c r="O99" s="711"/>
    </row>
    <row r="100" spans="3:15" ht="165" customHeight="1">
      <c r="C100" s="736" t="s">
        <v>23</v>
      </c>
      <c r="D100" s="712" t="s">
        <v>184</v>
      </c>
      <c r="E100" s="713"/>
      <c r="F100" s="713"/>
      <c r="G100" s="713"/>
      <c r="H100" s="713"/>
      <c r="I100" s="714"/>
      <c r="J100" s="320" t="s">
        <v>102</v>
      </c>
      <c r="K100" s="291" t="s">
        <v>1009</v>
      </c>
      <c r="L100" s="311" t="s">
        <v>1011</v>
      </c>
      <c r="M100" s="742">
        <v>1.2</v>
      </c>
      <c r="N100" s="728">
        <v>1</v>
      </c>
      <c r="O100" s="711"/>
    </row>
    <row r="101" spans="3:15" ht="135" customHeight="1">
      <c r="C101" s="736"/>
      <c r="D101" s="712" t="s">
        <v>185</v>
      </c>
      <c r="E101" s="713"/>
      <c r="F101" s="713"/>
      <c r="G101" s="713"/>
      <c r="H101" s="713"/>
      <c r="I101" s="714"/>
      <c r="J101" s="320" t="s">
        <v>452</v>
      </c>
      <c r="K101" s="291" t="s">
        <v>765</v>
      </c>
      <c r="L101" s="303" t="s">
        <v>649</v>
      </c>
      <c r="M101" s="742"/>
      <c r="N101" s="730"/>
      <c r="O101" s="711"/>
    </row>
    <row r="102" spans="3:16" s="204" customFormat="1" ht="98.25" customHeight="1">
      <c r="C102" s="736"/>
      <c r="D102" s="712" t="s">
        <v>399</v>
      </c>
      <c r="E102" s="713"/>
      <c r="F102" s="713"/>
      <c r="G102" s="713"/>
      <c r="H102" s="713"/>
      <c r="I102" s="714"/>
      <c r="J102" s="320" t="s">
        <v>452</v>
      </c>
      <c r="K102" s="291" t="s">
        <v>693</v>
      </c>
      <c r="L102" s="303" t="s">
        <v>662</v>
      </c>
      <c r="M102" s="742"/>
      <c r="N102" s="730"/>
      <c r="O102" s="711"/>
      <c r="P102" s="136"/>
    </row>
    <row r="103" spans="3:15" ht="36" customHeight="1">
      <c r="C103" s="736"/>
      <c r="D103" s="712" t="s">
        <v>186</v>
      </c>
      <c r="E103" s="713"/>
      <c r="F103" s="713"/>
      <c r="G103" s="713"/>
      <c r="H103" s="713"/>
      <c r="I103" s="714"/>
      <c r="J103" s="320"/>
      <c r="K103" s="286" t="s">
        <v>694</v>
      </c>
      <c r="L103" s="313"/>
      <c r="M103" s="742"/>
      <c r="N103" s="729"/>
      <c r="O103" s="711"/>
    </row>
    <row r="104" spans="3:15" ht="83.25" customHeight="1">
      <c r="C104" s="731" t="s">
        <v>32</v>
      </c>
      <c r="D104" s="712" t="s">
        <v>187</v>
      </c>
      <c r="E104" s="713"/>
      <c r="F104" s="713"/>
      <c r="G104" s="713"/>
      <c r="H104" s="713"/>
      <c r="I104" s="714"/>
      <c r="J104" s="320" t="s">
        <v>452</v>
      </c>
      <c r="K104" s="291" t="s">
        <v>766</v>
      </c>
      <c r="L104" s="303" t="s">
        <v>219</v>
      </c>
      <c r="M104" s="742">
        <v>1.2</v>
      </c>
      <c r="N104" s="728">
        <v>1.2</v>
      </c>
      <c r="O104" s="715"/>
    </row>
    <row r="105" spans="3:15" ht="102" customHeight="1">
      <c r="C105" s="731"/>
      <c r="D105" s="712" t="s">
        <v>188</v>
      </c>
      <c r="E105" s="713"/>
      <c r="F105" s="713"/>
      <c r="G105" s="713"/>
      <c r="H105" s="713"/>
      <c r="I105" s="714"/>
      <c r="J105" s="320" t="s">
        <v>452</v>
      </c>
      <c r="K105" s="314" t="s">
        <v>1010</v>
      </c>
      <c r="L105" s="302" t="s">
        <v>1007</v>
      </c>
      <c r="M105" s="742"/>
      <c r="N105" s="729"/>
      <c r="O105" s="717"/>
    </row>
    <row r="106" spans="3:15" ht="32.25" customHeight="1">
      <c r="C106" s="738" t="s">
        <v>36</v>
      </c>
      <c r="D106" s="739"/>
      <c r="E106" s="739"/>
      <c r="F106" s="739"/>
      <c r="G106" s="739"/>
      <c r="H106" s="739"/>
      <c r="I106" s="739"/>
      <c r="J106" s="739"/>
      <c r="K106" s="739"/>
      <c r="L106" s="740"/>
      <c r="M106" s="149">
        <f>SUM(M98:M104)</f>
        <v>3</v>
      </c>
      <c r="N106" s="321">
        <v>2.8</v>
      </c>
      <c r="O106" s="147"/>
    </row>
    <row r="107" spans="3:15" ht="32.25" customHeight="1">
      <c r="C107" s="722" t="s">
        <v>923</v>
      </c>
      <c r="D107" s="723"/>
      <c r="E107" s="723"/>
      <c r="F107" s="723"/>
      <c r="G107" s="723"/>
      <c r="H107" s="723"/>
      <c r="I107" s="723"/>
      <c r="J107" s="723"/>
      <c r="K107" s="723"/>
      <c r="L107" s="723"/>
      <c r="M107" s="723"/>
      <c r="N107" s="723"/>
      <c r="O107" s="724"/>
    </row>
    <row r="108" spans="3:15" ht="32.25" customHeight="1">
      <c r="C108" s="725"/>
      <c r="D108" s="726"/>
      <c r="E108" s="726"/>
      <c r="F108" s="726"/>
      <c r="G108" s="726"/>
      <c r="H108" s="726"/>
      <c r="I108" s="726"/>
      <c r="J108" s="726"/>
      <c r="K108" s="726"/>
      <c r="L108" s="726"/>
      <c r="M108" s="726"/>
      <c r="N108" s="726"/>
      <c r="O108" s="727"/>
    </row>
    <row r="109" spans="3:15" ht="27" customHeight="1">
      <c r="C109" s="150"/>
      <c r="D109" s="150"/>
      <c r="E109" s="150"/>
      <c r="F109" s="150"/>
      <c r="G109" s="150"/>
      <c r="H109" s="150"/>
      <c r="I109" s="150"/>
      <c r="J109" s="150"/>
      <c r="K109" s="150"/>
      <c r="L109" s="150"/>
      <c r="M109" s="151"/>
      <c r="N109" s="150"/>
      <c r="O109" s="150"/>
    </row>
  </sheetData>
  <sheetProtection formatCells="0" formatRows="0"/>
  <mergeCells count="167">
    <mergeCell ref="C106:L106"/>
    <mergeCell ref="C35:L35"/>
    <mergeCell ref="C54:L54"/>
    <mergeCell ref="C71:L71"/>
    <mergeCell ref="C91:L91"/>
    <mergeCell ref="D45:I45"/>
    <mergeCell ref="D48:I48"/>
    <mergeCell ref="C63:C68"/>
    <mergeCell ref="D42:I42"/>
    <mergeCell ref="D44:I44"/>
    <mergeCell ref="O5:O7"/>
    <mergeCell ref="C8:C14"/>
    <mergeCell ref="C15:C17"/>
    <mergeCell ref="M15:M17"/>
    <mergeCell ref="O15:O17"/>
    <mergeCell ref="C5:C7"/>
    <mergeCell ref="D13:I13"/>
    <mergeCell ref="D9:I9"/>
    <mergeCell ref="D17:I17"/>
    <mergeCell ref="D16:I16"/>
    <mergeCell ref="N42:N45"/>
    <mergeCell ref="C36:O37"/>
    <mergeCell ref="D34:I34"/>
    <mergeCell ref="N33:N34"/>
    <mergeCell ref="M42:M45"/>
    <mergeCell ref="M33:M34"/>
    <mergeCell ref="D43:I43"/>
    <mergeCell ref="C80:C88"/>
    <mergeCell ref="D80:I80"/>
    <mergeCell ref="O78:O79"/>
    <mergeCell ref="D66:I66"/>
    <mergeCell ref="O61:O62"/>
    <mergeCell ref="D77:I77"/>
    <mergeCell ref="L78:L79"/>
    <mergeCell ref="D62:I62"/>
    <mergeCell ref="O63:O68"/>
    <mergeCell ref="N63:N68"/>
    <mergeCell ref="O100:O103"/>
    <mergeCell ref="O69:O70"/>
    <mergeCell ref="O80:O88"/>
    <mergeCell ref="C92:O93"/>
    <mergeCell ref="M89:M90"/>
    <mergeCell ref="D99:I99"/>
    <mergeCell ref="L81:L82"/>
    <mergeCell ref="N78:N79"/>
    <mergeCell ref="K78:K79"/>
    <mergeCell ref="N69:N70"/>
    <mergeCell ref="M98:M99"/>
    <mergeCell ref="C69:C70"/>
    <mergeCell ref="M78:M79"/>
    <mergeCell ref="M69:M70"/>
    <mergeCell ref="C78:C79"/>
    <mergeCell ref="D79:I79"/>
    <mergeCell ref="D78:I78"/>
    <mergeCell ref="D81:I81"/>
    <mergeCell ref="D82:I82"/>
    <mergeCell ref="D89:I89"/>
    <mergeCell ref="D100:I100"/>
    <mergeCell ref="D98:I98"/>
    <mergeCell ref="C98:C99"/>
    <mergeCell ref="O98:O99"/>
    <mergeCell ref="O89:O90"/>
    <mergeCell ref="C89:C90"/>
    <mergeCell ref="N89:N90"/>
    <mergeCell ref="D90:I90"/>
    <mergeCell ref="K98:K99"/>
    <mergeCell ref="L98:L99"/>
    <mergeCell ref="D87:I87"/>
    <mergeCell ref="M100:M103"/>
    <mergeCell ref="D67:I67"/>
    <mergeCell ref="C61:C62"/>
    <mergeCell ref="C104:C105"/>
    <mergeCell ref="D64:I64"/>
    <mergeCell ref="D69:I69"/>
    <mergeCell ref="D85:I85"/>
    <mergeCell ref="D86:I86"/>
    <mergeCell ref="D88:I88"/>
    <mergeCell ref="D11:I11"/>
    <mergeCell ref="D97:I97"/>
    <mergeCell ref="D83:I83"/>
    <mergeCell ref="D70:I70"/>
    <mergeCell ref="D68:I68"/>
    <mergeCell ref="C72:O73"/>
    <mergeCell ref="N80:N88"/>
    <mergeCell ref="M80:M88"/>
    <mergeCell ref="K81:K82"/>
    <mergeCell ref="D84:I84"/>
    <mergeCell ref="K25:K26"/>
    <mergeCell ref="M27:M32"/>
    <mergeCell ref="D8:I8"/>
    <mergeCell ref="D12:I12"/>
    <mergeCell ref="D10:I10"/>
    <mergeCell ref="C46:C49"/>
    <mergeCell ref="D49:I49"/>
    <mergeCell ref="D31:I31"/>
    <mergeCell ref="C42:C45"/>
    <mergeCell ref="D47:I47"/>
    <mergeCell ref="D4:I4"/>
    <mergeCell ref="D5:I5"/>
    <mergeCell ref="D6:I6"/>
    <mergeCell ref="D7:I7"/>
    <mergeCell ref="M25:M26"/>
    <mergeCell ref="L33:L34"/>
    <mergeCell ref="L27:L28"/>
    <mergeCell ref="D25:I25"/>
    <mergeCell ref="D30:I30"/>
    <mergeCell ref="D26:I26"/>
    <mergeCell ref="C25:C26"/>
    <mergeCell ref="C33:C34"/>
    <mergeCell ref="C50:C53"/>
    <mergeCell ref="D29:I29"/>
    <mergeCell ref="D33:I33"/>
    <mergeCell ref="D32:I32"/>
    <mergeCell ref="D41:I41"/>
    <mergeCell ref="D46:I46"/>
    <mergeCell ref="C27:C32"/>
    <mergeCell ref="D27:I27"/>
    <mergeCell ref="D14:I14"/>
    <mergeCell ref="O8:O14"/>
    <mergeCell ref="M8:M14"/>
    <mergeCell ref="M61:M62"/>
    <mergeCell ref="O46:O49"/>
    <mergeCell ref="N46:N49"/>
    <mergeCell ref="D60:I60"/>
    <mergeCell ref="D50:I50"/>
    <mergeCell ref="D52:I52"/>
    <mergeCell ref="C18:L18"/>
    <mergeCell ref="D15:I15"/>
    <mergeCell ref="D24:I24"/>
    <mergeCell ref="M5:M7"/>
    <mergeCell ref="O25:O26"/>
    <mergeCell ref="N5:N7"/>
    <mergeCell ref="N8:N14"/>
    <mergeCell ref="N15:N17"/>
    <mergeCell ref="N25:N26"/>
    <mergeCell ref="C19:O20"/>
    <mergeCell ref="L25:L26"/>
    <mergeCell ref="N27:N32"/>
    <mergeCell ref="C55:O56"/>
    <mergeCell ref="D65:I65"/>
    <mergeCell ref="M63:M68"/>
    <mergeCell ref="D28:I28"/>
    <mergeCell ref="O42:O45"/>
    <mergeCell ref="D61:I61"/>
    <mergeCell ref="O33:O34"/>
    <mergeCell ref="M50:M53"/>
    <mergeCell ref="O27:O32"/>
    <mergeCell ref="C107:O108"/>
    <mergeCell ref="N98:N99"/>
    <mergeCell ref="N100:N103"/>
    <mergeCell ref="N104:N105"/>
    <mergeCell ref="D101:I101"/>
    <mergeCell ref="D103:I103"/>
    <mergeCell ref="D104:I104"/>
    <mergeCell ref="C100:C103"/>
    <mergeCell ref="D105:I105"/>
    <mergeCell ref="M104:M105"/>
    <mergeCell ref="D102:I102"/>
    <mergeCell ref="O104:O105"/>
    <mergeCell ref="N61:N62"/>
    <mergeCell ref="K27:K28"/>
    <mergeCell ref="D53:I53"/>
    <mergeCell ref="D51:I51"/>
    <mergeCell ref="M46:M49"/>
    <mergeCell ref="N50:N53"/>
    <mergeCell ref="O50:O53"/>
    <mergeCell ref="D63:I63"/>
  </mergeCells>
  <dataValidations count="1">
    <dataValidation type="list" allowBlank="1" showInputMessage="1" showErrorMessage="1" sqref="J5:J17 J61:J70 J78:J90 J25:J34 K102 K51 J98:J105 J42:J53">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8" r:id="rId1"/>
  <rowBreaks count="5" manualBreakCount="5">
    <brk id="21" max="15" man="1"/>
    <brk id="38" max="15" man="1"/>
    <brk id="57" max="15" man="1"/>
    <brk id="74" max="255" man="1"/>
    <brk id="94" max="15" man="1"/>
  </rowBreaks>
</worksheet>
</file>

<file path=xl/worksheets/sheet16.xml><?xml version="1.0" encoding="utf-8"?>
<worksheet xmlns="http://schemas.openxmlformats.org/spreadsheetml/2006/main" xmlns:r="http://schemas.openxmlformats.org/officeDocument/2006/relationships">
  <sheetPr>
    <tabColor rgb="FFFFC000"/>
  </sheetPr>
  <dimension ref="B1:P57"/>
  <sheetViews>
    <sheetView zoomScale="90" zoomScaleNormal="90" zoomScaleSheetLayoutView="75" zoomScalePageLayoutView="0" workbookViewId="0" topLeftCell="A49">
      <selection activeCell="N45" sqref="N45:N54"/>
    </sheetView>
  </sheetViews>
  <sheetFormatPr defaultColWidth="11.00390625" defaultRowHeight="16.5"/>
  <cols>
    <col min="1" max="1" width="1.875" style="136" customWidth="1"/>
    <col min="2" max="2" width="3.50390625" style="136" customWidth="1"/>
    <col min="3" max="3" width="10.625" style="136" customWidth="1"/>
    <col min="4" max="9" width="10.625" style="137" customWidth="1"/>
    <col min="10" max="10" width="8.625" style="137" customWidth="1"/>
    <col min="11" max="11" width="62.125" style="137" customWidth="1"/>
    <col min="12" max="12" width="20.625" style="137" customWidth="1"/>
    <col min="13" max="14" width="6.625" style="139" customWidth="1"/>
    <col min="15" max="15" width="6.625" style="140" customWidth="1"/>
    <col min="16" max="16" width="3.875" style="136" customWidth="1"/>
    <col min="17" max="16384" width="11.00390625" style="136" customWidth="1"/>
  </cols>
  <sheetData>
    <row r="1" spans="2:16" ht="19.5">
      <c r="B1" s="4" t="s">
        <v>189</v>
      </c>
      <c r="P1" s="75"/>
    </row>
    <row r="2" ht="19.5">
      <c r="B2" s="141" t="s">
        <v>190</v>
      </c>
    </row>
    <row r="3" ht="9.75" customHeight="1">
      <c r="B3" s="141"/>
    </row>
    <row r="4" spans="3:15" ht="30" customHeight="1">
      <c r="C4" s="279" t="s">
        <v>18</v>
      </c>
      <c r="D4" s="733" t="s">
        <v>19</v>
      </c>
      <c r="E4" s="734"/>
      <c r="F4" s="734"/>
      <c r="G4" s="734"/>
      <c r="H4" s="734"/>
      <c r="I4" s="735"/>
      <c r="J4" s="279" t="s">
        <v>93</v>
      </c>
      <c r="K4" s="279" t="s">
        <v>94</v>
      </c>
      <c r="L4" s="279" t="s">
        <v>95</v>
      </c>
      <c r="M4" s="292" t="s">
        <v>20</v>
      </c>
      <c r="N4" s="279" t="s">
        <v>96</v>
      </c>
      <c r="O4" s="279" t="s">
        <v>97</v>
      </c>
    </row>
    <row r="5" spans="3:15" ht="67.5" customHeight="1">
      <c r="C5" s="756" t="s">
        <v>98</v>
      </c>
      <c r="D5" s="712" t="s">
        <v>191</v>
      </c>
      <c r="E5" s="713"/>
      <c r="F5" s="713"/>
      <c r="G5" s="713"/>
      <c r="H5" s="713"/>
      <c r="I5" s="714"/>
      <c r="J5" s="320" t="s">
        <v>100</v>
      </c>
      <c r="K5" s="285" t="s">
        <v>1013</v>
      </c>
      <c r="L5" s="285" t="s">
        <v>1026</v>
      </c>
      <c r="M5" s="732">
        <v>0.8</v>
      </c>
      <c r="N5" s="781">
        <v>0.8</v>
      </c>
      <c r="O5" s="711"/>
    </row>
    <row r="6" spans="3:15" ht="228" customHeight="1">
      <c r="C6" s="757"/>
      <c r="D6" s="712" t="s">
        <v>192</v>
      </c>
      <c r="E6" s="713"/>
      <c r="F6" s="713"/>
      <c r="G6" s="713"/>
      <c r="H6" s="713"/>
      <c r="I6" s="714"/>
      <c r="J6" s="320" t="s">
        <v>508</v>
      </c>
      <c r="K6" s="285" t="s">
        <v>1012</v>
      </c>
      <c r="L6" s="285" t="s">
        <v>400</v>
      </c>
      <c r="M6" s="732"/>
      <c r="N6" s="782"/>
      <c r="O6" s="711"/>
    </row>
    <row r="7" spans="3:15" ht="69" customHeight="1">
      <c r="C7" s="757"/>
      <c r="D7" s="712" t="s">
        <v>193</v>
      </c>
      <c r="E7" s="713"/>
      <c r="F7" s="713"/>
      <c r="G7" s="713"/>
      <c r="H7" s="713"/>
      <c r="I7" s="714"/>
      <c r="J7" s="320" t="s">
        <v>508</v>
      </c>
      <c r="K7" s="285" t="s">
        <v>1014</v>
      </c>
      <c r="L7" s="285" t="s">
        <v>401</v>
      </c>
      <c r="M7" s="732"/>
      <c r="N7" s="783"/>
      <c r="O7" s="711"/>
    </row>
    <row r="8" spans="3:15" ht="129">
      <c r="C8" s="759" t="s">
        <v>23</v>
      </c>
      <c r="D8" s="712" t="s">
        <v>194</v>
      </c>
      <c r="E8" s="713"/>
      <c r="F8" s="713"/>
      <c r="G8" s="713"/>
      <c r="H8" s="713"/>
      <c r="I8" s="714"/>
      <c r="J8" s="320" t="s">
        <v>452</v>
      </c>
      <c r="K8" s="285" t="s">
        <v>1015</v>
      </c>
      <c r="L8" s="285" t="s">
        <v>657</v>
      </c>
      <c r="M8" s="718">
        <v>2.4</v>
      </c>
      <c r="N8" s="781">
        <v>2.4</v>
      </c>
      <c r="O8" s="715"/>
    </row>
    <row r="9" spans="3:15" ht="53.25" customHeight="1">
      <c r="C9" s="760"/>
      <c r="D9" s="712" t="s">
        <v>195</v>
      </c>
      <c r="E9" s="713"/>
      <c r="F9" s="713"/>
      <c r="G9" s="713"/>
      <c r="H9" s="713"/>
      <c r="I9" s="714"/>
      <c r="J9" s="320" t="s">
        <v>508</v>
      </c>
      <c r="K9" s="285" t="s">
        <v>1016</v>
      </c>
      <c r="L9" s="290" t="s">
        <v>656</v>
      </c>
      <c r="M9" s="719"/>
      <c r="N9" s="782"/>
      <c r="O9" s="716"/>
    </row>
    <row r="10" spans="3:15" ht="96.75">
      <c r="C10" s="760"/>
      <c r="D10" s="712" t="s">
        <v>196</v>
      </c>
      <c r="E10" s="713"/>
      <c r="F10" s="713"/>
      <c r="G10" s="713"/>
      <c r="H10" s="713"/>
      <c r="I10" s="714"/>
      <c r="J10" s="320" t="s">
        <v>508</v>
      </c>
      <c r="K10" s="285" t="s">
        <v>1024</v>
      </c>
      <c r="L10" s="287" t="s">
        <v>650</v>
      </c>
      <c r="M10" s="719"/>
      <c r="N10" s="782"/>
      <c r="O10" s="716"/>
    </row>
    <row r="11" spans="3:15" ht="81">
      <c r="C11" s="760"/>
      <c r="D11" s="712" t="s">
        <v>197</v>
      </c>
      <c r="E11" s="713"/>
      <c r="F11" s="713"/>
      <c r="G11" s="713"/>
      <c r="H11" s="713"/>
      <c r="I11" s="714"/>
      <c r="J11" s="320" t="s">
        <v>508</v>
      </c>
      <c r="K11" s="285" t="s">
        <v>1025</v>
      </c>
      <c r="L11" s="287" t="s">
        <v>651</v>
      </c>
      <c r="M11" s="719"/>
      <c r="N11" s="782"/>
      <c r="O11" s="716"/>
    </row>
    <row r="12" spans="3:15" ht="81">
      <c r="C12" s="760"/>
      <c r="D12" s="712" t="s">
        <v>198</v>
      </c>
      <c r="E12" s="713"/>
      <c r="F12" s="713"/>
      <c r="G12" s="713"/>
      <c r="H12" s="713"/>
      <c r="I12" s="714"/>
      <c r="J12" s="320" t="s">
        <v>508</v>
      </c>
      <c r="K12" s="285" t="s">
        <v>1017</v>
      </c>
      <c r="L12" s="287" t="s">
        <v>652</v>
      </c>
      <c r="M12" s="719"/>
      <c r="N12" s="782"/>
      <c r="O12" s="716"/>
    </row>
    <row r="13" spans="3:15" ht="64.5">
      <c r="C13" s="760"/>
      <c r="D13" s="712" t="s">
        <v>199</v>
      </c>
      <c r="E13" s="713"/>
      <c r="F13" s="713"/>
      <c r="G13" s="713"/>
      <c r="H13" s="713"/>
      <c r="I13" s="714"/>
      <c r="J13" s="320" t="s">
        <v>508</v>
      </c>
      <c r="K13" s="285" t="s">
        <v>1027</v>
      </c>
      <c r="L13" s="285" t="s">
        <v>402</v>
      </c>
      <c r="M13" s="719"/>
      <c r="N13" s="782"/>
      <c r="O13" s="716"/>
    </row>
    <row r="14" spans="3:15" ht="96.75">
      <c r="C14" s="760"/>
      <c r="D14" s="712" t="s">
        <v>200</v>
      </c>
      <c r="E14" s="713"/>
      <c r="F14" s="713"/>
      <c r="G14" s="713"/>
      <c r="H14" s="713"/>
      <c r="I14" s="714"/>
      <c r="J14" s="320" t="s">
        <v>508</v>
      </c>
      <c r="K14" s="285" t="s">
        <v>1028</v>
      </c>
      <c r="L14" s="287" t="s">
        <v>677</v>
      </c>
      <c r="M14" s="719"/>
      <c r="N14" s="782"/>
      <c r="O14" s="716"/>
    </row>
    <row r="15" spans="3:15" ht="48">
      <c r="C15" s="760"/>
      <c r="D15" s="712" t="s">
        <v>201</v>
      </c>
      <c r="E15" s="713"/>
      <c r="F15" s="713"/>
      <c r="G15" s="713"/>
      <c r="H15" s="713"/>
      <c r="I15" s="714"/>
      <c r="J15" s="320" t="s">
        <v>508</v>
      </c>
      <c r="K15" s="285" t="s">
        <v>1018</v>
      </c>
      <c r="L15" s="285" t="s">
        <v>805</v>
      </c>
      <c r="M15" s="719"/>
      <c r="N15" s="782"/>
      <c r="O15" s="716"/>
    </row>
    <row r="16" spans="3:15" ht="48">
      <c r="C16" s="760"/>
      <c r="D16" s="712" t="s">
        <v>202</v>
      </c>
      <c r="E16" s="713"/>
      <c r="F16" s="713"/>
      <c r="G16" s="713"/>
      <c r="H16" s="713"/>
      <c r="I16" s="714"/>
      <c r="J16" s="320" t="s">
        <v>508</v>
      </c>
      <c r="K16" s="285" t="s">
        <v>1019</v>
      </c>
      <c r="L16" s="285" t="s">
        <v>476</v>
      </c>
      <c r="M16" s="719"/>
      <c r="N16" s="782"/>
      <c r="O16" s="716"/>
    </row>
    <row r="17" spans="3:15" ht="39.75" customHeight="1">
      <c r="C17" s="760"/>
      <c r="D17" s="712" t="s">
        <v>203</v>
      </c>
      <c r="E17" s="713"/>
      <c r="F17" s="713"/>
      <c r="G17" s="713"/>
      <c r="H17" s="713"/>
      <c r="I17" s="714"/>
      <c r="J17" s="320" t="s">
        <v>508</v>
      </c>
      <c r="K17" s="294" t="s">
        <v>1020</v>
      </c>
      <c r="L17" s="285" t="s">
        <v>477</v>
      </c>
      <c r="M17" s="719"/>
      <c r="N17" s="783"/>
      <c r="O17" s="716"/>
    </row>
    <row r="18" spans="3:15" ht="81">
      <c r="C18" s="743" t="s">
        <v>32</v>
      </c>
      <c r="D18" s="712" t="s">
        <v>204</v>
      </c>
      <c r="E18" s="713"/>
      <c r="F18" s="713"/>
      <c r="G18" s="713"/>
      <c r="H18" s="713"/>
      <c r="I18" s="714"/>
      <c r="J18" s="320" t="s">
        <v>508</v>
      </c>
      <c r="K18" s="289" t="s">
        <v>1021</v>
      </c>
      <c r="L18" s="285" t="s">
        <v>403</v>
      </c>
      <c r="M18" s="718">
        <v>0.8</v>
      </c>
      <c r="N18" s="781">
        <v>0.8</v>
      </c>
      <c r="O18" s="715"/>
    </row>
    <row r="19" spans="3:15" ht="39.75" customHeight="1">
      <c r="C19" s="744"/>
      <c r="D19" s="712" t="s">
        <v>205</v>
      </c>
      <c r="E19" s="713"/>
      <c r="F19" s="713"/>
      <c r="G19" s="713"/>
      <c r="H19" s="713"/>
      <c r="I19" s="714"/>
      <c r="J19" s="320" t="s">
        <v>508</v>
      </c>
      <c r="K19" s="289" t="s">
        <v>1022</v>
      </c>
      <c r="L19" s="285" t="s">
        <v>478</v>
      </c>
      <c r="M19" s="719"/>
      <c r="N19" s="782"/>
      <c r="O19" s="716"/>
    </row>
    <row r="20" spans="3:15" ht="64.5">
      <c r="C20" s="745"/>
      <c r="D20" s="712" t="s">
        <v>206</v>
      </c>
      <c r="E20" s="713"/>
      <c r="F20" s="713"/>
      <c r="G20" s="713"/>
      <c r="H20" s="713"/>
      <c r="I20" s="714"/>
      <c r="J20" s="320" t="s">
        <v>508</v>
      </c>
      <c r="K20" s="289" t="s">
        <v>1023</v>
      </c>
      <c r="L20" s="285" t="s">
        <v>404</v>
      </c>
      <c r="M20" s="721"/>
      <c r="N20" s="783"/>
      <c r="O20" s="717"/>
    </row>
    <row r="21" spans="3:15" ht="32.25" customHeight="1">
      <c r="C21" s="738" t="s">
        <v>36</v>
      </c>
      <c r="D21" s="739"/>
      <c r="E21" s="739"/>
      <c r="F21" s="739"/>
      <c r="G21" s="739"/>
      <c r="H21" s="739"/>
      <c r="I21" s="739"/>
      <c r="J21" s="739"/>
      <c r="K21" s="739"/>
      <c r="L21" s="740"/>
      <c r="M21" s="146">
        <f>SUM(M5:M18)</f>
        <v>4</v>
      </c>
      <c r="N21" s="318">
        <v>4</v>
      </c>
      <c r="O21" s="147"/>
    </row>
    <row r="22" spans="3:15" ht="32.25" customHeight="1">
      <c r="C22" s="722" t="s">
        <v>988</v>
      </c>
      <c r="D22" s="723"/>
      <c r="E22" s="723"/>
      <c r="F22" s="723"/>
      <c r="G22" s="723"/>
      <c r="H22" s="723"/>
      <c r="I22" s="723"/>
      <c r="J22" s="723"/>
      <c r="K22" s="723"/>
      <c r="L22" s="723"/>
      <c r="M22" s="723"/>
      <c r="N22" s="723"/>
      <c r="O22" s="724"/>
    </row>
    <row r="23" spans="3:15" ht="32.25" customHeight="1">
      <c r="C23" s="725"/>
      <c r="D23" s="726"/>
      <c r="E23" s="726"/>
      <c r="F23" s="726"/>
      <c r="G23" s="726"/>
      <c r="H23" s="726"/>
      <c r="I23" s="726"/>
      <c r="J23" s="726"/>
      <c r="K23" s="726"/>
      <c r="L23" s="726"/>
      <c r="M23" s="726"/>
      <c r="N23" s="726"/>
      <c r="O23" s="727"/>
    </row>
    <row r="24" spans="3:15" ht="15" customHeight="1">
      <c r="C24" s="150"/>
      <c r="D24" s="150"/>
      <c r="E24" s="150"/>
      <c r="F24" s="150"/>
      <c r="G24" s="150"/>
      <c r="H24" s="150"/>
      <c r="I24" s="150"/>
      <c r="J24" s="150"/>
      <c r="K24" s="150"/>
      <c r="L24" s="150"/>
      <c r="M24" s="151"/>
      <c r="N24" s="150"/>
      <c r="O24" s="150"/>
    </row>
    <row r="25" ht="24.75" customHeight="1">
      <c r="B25" s="141" t="s">
        <v>207</v>
      </c>
    </row>
    <row r="26" ht="9.75" customHeight="1">
      <c r="B26" s="141"/>
    </row>
    <row r="27" spans="3:15" ht="30" customHeight="1">
      <c r="C27" s="279" t="s">
        <v>18</v>
      </c>
      <c r="D27" s="733" t="s">
        <v>19</v>
      </c>
      <c r="E27" s="734"/>
      <c r="F27" s="734"/>
      <c r="G27" s="734"/>
      <c r="H27" s="734"/>
      <c r="I27" s="735"/>
      <c r="J27" s="279" t="s">
        <v>152</v>
      </c>
      <c r="K27" s="279" t="s">
        <v>153</v>
      </c>
      <c r="L27" s="279" t="s">
        <v>154</v>
      </c>
      <c r="M27" s="292" t="s">
        <v>20</v>
      </c>
      <c r="N27" s="279" t="s">
        <v>155</v>
      </c>
      <c r="O27" s="279" t="s">
        <v>156</v>
      </c>
    </row>
    <row r="28" spans="3:15" ht="102" customHeight="1">
      <c r="C28" s="756" t="s">
        <v>157</v>
      </c>
      <c r="D28" s="712" t="s">
        <v>208</v>
      </c>
      <c r="E28" s="713"/>
      <c r="F28" s="713"/>
      <c r="G28" s="713"/>
      <c r="H28" s="713"/>
      <c r="I28" s="714"/>
      <c r="J28" s="320" t="s">
        <v>508</v>
      </c>
      <c r="K28" s="303" t="s">
        <v>1029</v>
      </c>
      <c r="L28" s="784" t="s">
        <v>1038</v>
      </c>
      <c r="M28" s="732">
        <v>0.8</v>
      </c>
      <c r="N28" s="781">
        <v>0.8</v>
      </c>
      <c r="O28" s="711"/>
    </row>
    <row r="29" spans="3:15" ht="151.5" customHeight="1">
      <c r="C29" s="757"/>
      <c r="D29" s="712" t="s">
        <v>209</v>
      </c>
      <c r="E29" s="713"/>
      <c r="F29" s="713"/>
      <c r="G29" s="713"/>
      <c r="H29" s="713"/>
      <c r="I29" s="714"/>
      <c r="J29" s="320" t="s">
        <v>508</v>
      </c>
      <c r="K29" s="303" t="s">
        <v>1030</v>
      </c>
      <c r="L29" s="785"/>
      <c r="M29" s="732"/>
      <c r="N29" s="783"/>
      <c r="O29" s="711"/>
    </row>
    <row r="30" spans="3:15" ht="56.25" customHeight="1">
      <c r="C30" s="759" t="s">
        <v>23</v>
      </c>
      <c r="D30" s="712" t="s">
        <v>210</v>
      </c>
      <c r="E30" s="713"/>
      <c r="F30" s="713"/>
      <c r="G30" s="713"/>
      <c r="H30" s="713"/>
      <c r="I30" s="714"/>
      <c r="J30" s="320" t="s">
        <v>508</v>
      </c>
      <c r="K30" s="285" t="s">
        <v>1035</v>
      </c>
      <c r="L30" s="786"/>
      <c r="M30" s="718">
        <v>2.4</v>
      </c>
      <c r="N30" s="781">
        <v>2.4</v>
      </c>
      <c r="O30" s="715"/>
    </row>
    <row r="31" spans="3:15" ht="259.5" customHeight="1">
      <c r="C31" s="760"/>
      <c r="D31" s="712" t="s">
        <v>211</v>
      </c>
      <c r="E31" s="713"/>
      <c r="F31" s="713"/>
      <c r="G31" s="713"/>
      <c r="H31" s="713"/>
      <c r="I31" s="714"/>
      <c r="J31" s="320" t="s">
        <v>452</v>
      </c>
      <c r="K31" s="285" t="s">
        <v>1031</v>
      </c>
      <c r="L31" s="786"/>
      <c r="M31" s="719"/>
      <c r="N31" s="782"/>
      <c r="O31" s="716"/>
    </row>
    <row r="32" spans="3:15" ht="54" customHeight="1">
      <c r="C32" s="760"/>
      <c r="D32" s="712" t="s">
        <v>1039</v>
      </c>
      <c r="E32" s="713"/>
      <c r="F32" s="713"/>
      <c r="G32" s="713"/>
      <c r="H32" s="713"/>
      <c r="I32" s="714"/>
      <c r="J32" s="320" t="s">
        <v>452</v>
      </c>
      <c r="K32" s="285" t="s">
        <v>1032</v>
      </c>
      <c r="L32" s="786"/>
      <c r="M32" s="719"/>
      <c r="N32" s="782"/>
      <c r="O32" s="716"/>
    </row>
    <row r="33" spans="3:15" ht="75" customHeight="1">
      <c r="C33" s="760"/>
      <c r="D33" s="712" t="s">
        <v>223</v>
      </c>
      <c r="E33" s="713"/>
      <c r="F33" s="713"/>
      <c r="G33" s="713"/>
      <c r="H33" s="713"/>
      <c r="I33" s="714"/>
      <c r="J33" s="320" t="s">
        <v>452</v>
      </c>
      <c r="K33" s="285" t="s">
        <v>1036</v>
      </c>
      <c r="L33" s="786"/>
      <c r="M33" s="719"/>
      <c r="N33" s="782"/>
      <c r="O33" s="716"/>
    </row>
    <row r="34" spans="3:15" ht="39.75" customHeight="1">
      <c r="C34" s="760"/>
      <c r="D34" s="712" t="s">
        <v>224</v>
      </c>
      <c r="E34" s="713"/>
      <c r="F34" s="713"/>
      <c r="G34" s="713"/>
      <c r="H34" s="713"/>
      <c r="I34" s="714"/>
      <c r="J34" s="320" t="s">
        <v>452</v>
      </c>
      <c r="K34" s="285" t="s">
        <v>221</v>
      </c>
      <c r="L34" s="786"/>
      <c r="M34" s="719"/>
      <c r="N34" s="783"/>
      <c r="O34" s="716"/>
    </row>
    <row r="35" spans="3:15" ht="64.5">
      <c r="C35" s="743" t="s">
        <v>32</v>
      </c>
      <c r="D35" s="712" t="s">
        <v>1033</v>
      </c>
      <c r="E35" s="713"/>
      <c r="F35" s="713"/>
      <c r="G35" s="713"/>
      <c r="H35" s="713"/>
      <c r="I35" s="714"/>
      <c r="J35" s="320" t="s">
        <v>452</v>
      </c>
      <c r="K35" s="291" t="s">
        <v>1037</v>
      </c>
      <c r="L35" s="786"/>
      <c r="M35" s="718">
        <v>0.8</v>
      </c>
      <c r="N35" s="781">
        <v>0.8</v>
      </c>
      <c r="O35" s="715"/>
    </row>
    <row r="36" spans="3:15" ht="39.75" customHeight="1">
      <c r="C36" s="744"/>
      <c r="D36" s="712" t="s">
        <v>225</v>
      </c>
      <c r="E36" s="713"/>
      <c r="F36" s="713"/>
      <c r="G36" s="713"/>
      <c r="H36" s="713"/>
      <c r="I36" s="714"/>
      <c r="J36" s="320" t="s">
        <v>508</v>
      </c>
      <c r="K36" s="291" t="s">
        <v>1034</v>
      </c>
      <c r="L36" s="786"/>
      <c r="M36" s="719"/>
      <c r="N36" s="782"/>
      <c r="O36" s="716"/>
    </row>
    <row r="37" spans="3:15" ht="39.75" customHeight="1">
      <c r="C37" s="744"/>
      <c r="D37" s="712" t="s">
        <v>226</v>
      </c>
      <c r="E37" s="713"/>
      <c r="F37" s="713"/>
      <c r="G37" s="713"/>
      <c r="H37" s="713"/>
      <c r="I37" s="714"/>
      <c r="J37" s="320" t="s">
        <v>102</v>
      </c>
      <c r="K37" s="291" t="s">
        <v>806</v>
      </c>
      <c r="L37" s="787"/>
      <c r="M37" s="719"/>
      <c r="N37" s="783"/>
      <c r="O37" s="716"/>
    </row>
    <row r="38" spans="3:15" ht="32.25" customHeight="1">
      <c r="C38" s="738" t="s">
        <v>36</v>
      </c>
      <c r="D38" s="739"/>
      <c r="E38" s="739"/>
      <c r="F38" s="739"/>
      <c r="G38" s="739"/>
      <c r="H38" s="739"/>
      <c r="I38" s="739"/>
      <c r="J38" s="739"/>
      <c r="K38" s="739"/>
      <c r="L38" s="740"/>
      <c r="M38" s="146">
        <f>SUM(M28:M35)</f>
        <v>4</v>
      </c>
      <c r="N38" s="318">
        <v>4</v>
      </c>
      <c r="O38" s="147"/>
    </row>
    <row r="39" spans="3:15" ht="32.25" customHeight="1">
      <c r="C39" s="722" t="s">
        <v>946</v>
      </c>
      <c r="D39" s="723"/>
      <c r="E39" s="723"/>
      <c r="F39" s="723"/>
      <c r="G39" s="723"/>
      <c r="H39" s="723"/>
      <c r="I39" s="723"/>
      <c r="J39" s="723"/>
      <c r="K39" s="723"/>
      <c r="L39" s="723"/>
      <c r="M39" s="723"/>
      <c r="N39" s="723"/>
      <c r="O39" s="724"/>
    </row>
    <row r="40" spans="3:15" ht="32.25" customHeight="1">
      <c r="C40" s="725"/>
      <c r="D40" s="726"/>
      <c r="E40" s="726"/>
      <c r="F40" s="726"/>
      <c r="G40" s="726"/>
      <c r="H40" s="726"/>
      <c r="I40" s="726"/>
      <c r="J40" s="726"/>
      <c r="K40" s="726"/>
      <c r="L40" s="726"/>
      <c r="M40" s="726"/>
      <c r="N40" s="726"/>
      <c r="O40" s="727"/>
    </row>
    <row r="41" spans="3:15" ht="17.25" customHeight="1">
      <c r="C41" s="150"/>
      <c r="D41" s="150"/>
      <c r="E41" s="150"/>
      <c r="F41" s="150"/>
      <c r="G41" s="150"/>
      <c r="H41" s="150"/>
      <c r="I41" s="150"/>
      <c r="J41" s="150"/>
      <c r="K41" s="150"/>
      <c r="L41" s="150"/>
      <c r="M41" s="151"/>
      <c r="N41" s="150"/>
      <c r="O41" s="150"/>
    </row>
    <row r="42" ht="24.75" customHeight="1">
      <c r="B42" s="141" t="s">
        <v>227</v>
      </c>
    </row>
    <row r="43" ht="9.75" customHeight="1">
      <c r="B43" s="141"/>
    </row>
    <row r="44" spans="3:15" ht="30" customHeight="1">
      <c r="C44" s="279" t="s">
        <v>18</v>
      </c>
      <c r="D44" s="733" t="s">
        <v>19</v>
      </c>
      <c r="E44" s="734"/>
      <c r="F44" s="734"/>
      <c r="G44" s="734"/>
      <c r="H44" s="734"/>
      <c r="I44" s="735"/>
      <c r="J44" s="279" t="s">
        <v>131</v>
      </c>
      <c r="K44" s="279" t="s">
        <v>132</v>
      </c>
      <c r="L44" s="279" t="s">
        <v>133</v>
      </c>
      <c r="M44" s="292" t="s">
        <v>20</v>
      </c>
      <c r="N44" s="279" t="s">
        <v>134</v>
      </c>
      <c r="O44" s="279" t="s">
        <v>135</v>
      </c>
    </row>
    <row r="45" spans="3:15" ht="81">
      <c r="C45" s="293" t="s">
        <v>136</v>
      </c>
      <c r="D45" s="712" t="s">
        <v>228</v>
      </c>
      <c r="E45" s="713"/>
      <c r="F45" s="713"/>
      <c r="G45" s="713"/>
      <c r="H45" s="713"/>
      <c r="I45" s="714"/>
      <c r="J45" s="320" t="s">
        <v>102</v>
      </c>
      <c r="K45" s="287" t="s">
        <v>1045</v>
      </c>
      <c r="L45" s="287" t="s">
        <v>1040</v>
      </c>
      <c r="M45" s="146">
        <v>0.4</v>
      </c>
      <c r="N45" s="319">
        <v>0.4</v>
      </c>
      <c r="O45" s="147"/>
    </row>
    <row r="46" spans="3:15" ht="243">
      <c r="C46" s="759" t="s">
        <v>23</v>
      </c>
      <c r="D46" s="712" t="s">
        <v>1041</v>
      </c>
      <c r="E46" s="713"/>
      <c r="F46" s="713"/>
      <c r="G46" s="713"/>
      <c r="H46" s="713"/>
      <c r="I46" s="714"/>
      <c r="J46" s="320" t="s">
        <v>508</v>
      </c>
      <c r="K46" s="291" t="s">
        <v>767</v>
      </c>
      <c r="L46" s="309"/>
      <c r="M46" s="718">
        <v>0.8</v>
      </c>
      <c r="N46" s="781">
        <v>0.6</v>
      </c>
      <c r="O46" s="715"/>
    </row>
    <row r="47" spans="3:15" ht="210">
      <c r="C47" s="760"/>
      <c r="D47" s="712" t="s">
        <v>1046</v>
      </c>
      <c r="E47" s="713"/>
      <c r="F47" s="713"/>
      <c r="G47" s="713"/>
      <c r="H47" s="713"/>
      <c r="I47" s="714"/>
      <c r="J47" s="320" t="s">
        <v>452</v>
      </c>
      <c r="K47" s="291" t="s">
        <v>769</v>
      </c>
      <c r="L47" s="291" t="s">
        <v>768</v>
      </c>
      <c r="M47" s="719"/>
      <c r="N47" s="782"/>
      <c r="O47" s="716"/>
    </row>
    <row r="48" spans="3:15" ht="105" customHeight="1">
      <c r="C48" s="760"/>
      <c r="D48" s="712" t="s">
        <v>229</v>
      </c>
      <c r="E48" s="713"/>
      <c r="F48" s="713"/>
      <c r="G48" s="713"/>
      <c r="H48" s="713"/>
      <c r="I48" s="714"/>
      <c r="J48" s="320" t="s">
        <v>102</v>
      </c>
      <c r="K48" s="291" t="s">
        <v>1042</v>
      </c>
      <c r="L48" s="291" t="s">
        <v>678</v>
      </c>
      <c r="M48" s="719"/>
      <c r="N48" s="782"/>
      <c r="O48" s="716"/>
    </row>
    <row r="49" spans="3:15" ht="63" customHeight="1">
      <c r="C49" s="760"/>
      <c r="D49" s="712" t="s">
        <v>230</v>
      </c>
      <c r="E49" s="713"/>
      <c r="F49" s="713"/>
      <c r="G49" s="713"/>
      <c r="H49" s="713"/>
      <c r="I49" s="714"/>
      <c r="J49" s="320" t="s">
        <v>102</v>
      </c>
      <c r="K49" s="291" t="s">
        <v>1043</v>
      </c>
      <c r="L49" s="291" t="s">
        <v>770</v>
      </c>
      <c r="M49" s="719"/>
      <c r="N49" s="782"/>
      <c r="O49" s="716"/>
    </row>
    <row r="50" spans="3:15" ht="39.75" customHeight="1">
      <c r="C50" s="760"/>
      <c r="D50" s="712" t="s">
        <v>231</v>
      </c>
      <c r="E50" s="713"/>
      <c r="F50" s="713"/>
      <c r="G50" s="713"/>
      <c r="H50" s="713"/>
      <c r="I50" s="714"/>
      <c r="J50" s="320"/>
      <c r="K50" s="291" t="s">
        <v>771</v>
      </c>
      <c r="L50" s="309"/>
      <c r="M50" s="719"/>
      <c r="N50" s="783"/>
      <c r="O50" s="716"/>
    </row>
    <row r="51" spans="3:15" ht="66.75" customHeight="1">
      <c r="C51" s="743" t="s">
        <v>32</v>
      </c>
      <c r="D51" s="712" t="s">
        <v>232</v>
      </c>
      <c r="E51" s="713"/>
      <c r="F51" s="713"/>
      <c r="G51" s="713"/>
      <c r="H51" s="713"/>
      <c r="I51" s="714"/>
      <c r="J51" s="320" t="s">
        <v>102</v>
      </c>
      <c r="K51" s="291" t="s">
        <v>1044</v>
      </c>
      <c r="L51" s="291" t="s">
        <v>770</v>
      </c>
      <c r="M51" s="718">
        <v>0.8</v>
      </c>
      <c r="N51" s="781">
        <v>0.8</v>
      </c>
      <c r="O51" s="715"/>
    </row>
    <row r="52" spans="3:15" ht="76.5" customHeight="1">
      <c r="C52" s="744"/>
      <c r="D52" s="712" t="s">
        <v>233</v>
      </c>
      <c r="E52" s="713"/>
      <c r="F52" s="713"/>
      <c r="G52" s="713"/>
      <c r="H52" s="713"/>
      <c r="I52" s="714"/>
      <c r="J52" s="320" t="s">
        <v>102</v>
      </c>
      <c r="K52" s="291" t="s">
        <v>1047</v>
      </c>
      <c r="L52" s="291" t="s">
        <v>117</v>
      </c>
      <c r="M52" s="719"/>
      <c r="N52" s="782"/>
      <c r="O52" s="716"/>
    </row>
    <row r="53" spans="3:15" ht="50.25" customHeight="1">
      <c r="C53" s="744"/>
      <c r="D53" s="712" t="s">
        <v>234</v>
      </c>
      <c r="E53" s="713"/>
      <c r="F53" s="713"/>
      <c r="G53" s="713"/>
      <c r="H53" s="713"/>
      <c r="I53" s="714"/>
      <c r="J53" s="320" t="s">
        <v>102</v>
      </c>
      <c r="K53" s="291" t="s">
        <v>1048</v>
      </c>
      <c r="L53" s="291" t="s">
        <v>770</v>
      </c>
      <c r="M53" s="719"/>
      <c r="N53" s="783"/>
      <c r="O53" s="716"/>
    </row>
    <row r="54" spans="3:15" ht="32.25" customHeight="1">
      <c r="C54" s="738" t="s">
        <v>36</v>
      </c>
      <c r="D54" s="739"/>
      <c r="E54" s="739"/>
      <c r="F54" s="739"/>
      <c r="G54" s="739"/>
      <c r="H54" s="739"/>
      <c r="I54" s="739"/>
      <c r="J54" s="739"/>
      <c r="K54" s="739"/>
      <c r="L54" s="740"/>
      <c r="M54" s="146">
        <f>SUM(M45:M51)</f>
        <v>2</v>
      </c>
      <c r="N54" s="318">
        <v>1.8</v>
      </c>
      <c r="O54" s="147"/>
    </row>
    <row r="55" spans="3:15" ht="32.25" customHeight="1">
      <c r="C55" s="722" t="s">
        <v>918</v>
      </c>
      <c r="D55" s="723"/>
      <c r="E55" s="723"/>
      <c r="F55" s="723"/>
      <c r="G55" s="723"/>
      <c r="H55" s="723"/>
      <c r="I55" s="723"/>
      <c r="J55" s="723"/>
      <c r="K55" s="723"/>
      <c r="L55" s="723"/>
      <c r="M55" s="723"/>
      <c r="N55" s="723"/>
      <c r="O55" s="724"/>
    </row>
    <row r="56" spans="3:15" ht="32.25" customHeight="1">
      <c r="C56" s="725"/>
      <c r="D56" s="726"/>
      <c r="E56" s="726"/>
      <c r="F56" s="726"/>
      <c r="G56" s="726"/>
      <c r="H56" s="726"/>
      <c r="I56" s="726"/>
      <c r="J56" s="726"/>
      <c r="K56" s="726"/>
      <c r="L56" s="726"/>
      <c r="M56" s="726"/>
      <c r="N56" s="726"/>
      <c r="O56" s="727"/>
    </row>
    <row r="57" spans="3:15" ht="15.75" customHeight="1">
      <c r="C57" s="150"/>
      <c r="D57" s="150"/>
      <c r="E57" s="150"/>
      <c r="F57" s="150"/>
      <c r="G57" s="150"/>
      <c r="H57" s="150"/>
      <c r="I57" s="150"/>
      <c r="J57" s="150"/>
      <c r="K57" s="150"/>
      <c r="L57" s="150"/>
      <c r="M57" s="151"/>
      <c r="N57" s="150"/>
      <c r="O57" s="150"/>
    </row>
  </sheetData>
  <sheetProtection formatCells="0" formatRows="0"/>
  <mergeCells count="77">
    <mergeCell ref="C39:O40"/>
    <mergeCell ref="C35:C37"/>
    <mergeCell ref="O28:O29"/>
    <mergeCell ref="D30:I30"/>
    <mergeCell ref="D31:I31"/>
    <mergeCell ref="D32:I32"/>
    <mergeCell ref="M28:M29"/>
    <mergeCell ref="N28:N29"/>
    <mergeCell ref="N30:N34"/>
    <mergeCell ref="M30:M34"/>
    <mergeCell ref="O30:O34"/>
    <mergeCell ref="O51:O53"/>
    <mergeCell ref="D52:I52"/>
    <mergeCell ref="D45:I45"/>
    <mergeCell ref="D50:I50"/>
    <mergeCell ref="D49:I49"/>
    <mergeCell ref="D46:I46"/>
    <mergeCell ref="D48:I48"/>
    <mergeCell ref="D36:I36"/>
    <mergeCell ref="L28:L37"/>
    <mergeCell ref="C5:C7"/>
    <mergeCell ref="M5:M7"/>
    <mergeCell ref="O5:O7"/>
    <mergeCell ref="M51:M53"/>
    <mergeCell ref="D8:I8"/>
    <mergeCell ref="D9:I9"/>
    <mergeCell ref="D18:I18"/>
    <mergeCell ref="M35:M37"/>
    <mergeCell ref="M18:M20"/>
    <mergeCell ref="D27:I27"/>
    <mergeCell ref="N5:N7"/>
    <mergeCell ref="N8:N17"/>
    <mergeCell ref="D17:I17"/>
    <mergeCell ref="D14:I14"/>
    <mergeCell ref="D10:I10"/>
    <mergeCell ref="D16:I16"/>
    <mergeCell ref="D11:I11"/>
    <mergeCell ref="D13:I13"/>
    <mergeCell ref="D35:I35"/>
    <mergeCell ref="D4:I4"/>
    <mergeCell ref="D5:I5"/>
    <mergeCell ref="D6:I6"/>
    <mergeCell ref="D7:I7"/>
    <mergeCell ref="D33:I33"/>
    <mergeCell ref="D20:I20"/>
    <mergeCell ref="D12:I12"/>
    <mergeCell ref="D34:I34"/>
    <mergeCell ref="C51:C53"/>
    <mergeCell ref="D29:I29"/>
    <mergeCell ref="D51:I51"/>
    <mergeCell ref="D28:I28"/>
    <mergeCell ref="C28:C29"/>
    <mergeCell ref="D44:I44"/>
    <mergeCell ref="D47:I47"/>
    <mergeCell ref="C46:C50"/>
    <mergeCell ref="C30:C34"/>
    <mergeCell ref="D37:I37"/>
    <mergeCell ref="O8:O17"/>
    <mergeCell ref="M8:M17"/>
    <mergeCell ref="D19:I19"/>
    <mergeCell ref="C22:O23"/>
    <mergeCell ref="N18:N20"/>
    <mergeCell ref="O18:O20"/>
    <mergeCell ref="C18:C20"/>
    <mergeCell ref="D15:I15"/>
    <mergeCell ref="C8:C17"/>
    <mergeCell ref="C21:L21"/>
    <mergeCell ref="C55:O56"/>
    <mergeCell ref="D53:I53"/>
    <mergeCell ref="N35:N37"/>
    <mergeCell ref="N46:N50"/>
    <mergeCell ref="N51:N53"/>
    <mergeCell ref="O35:O37"/>
    <mergeCell ref="C54:L54"/>
    <mergeCell ref="C38:L38"/>
    <mergeCell ref="O46:O50"/>
    <mergeCell ref="M46:M50"/>
  </mergeCells>
  <dataValidations count="1">
    <dataValidation type="list" allowBlank="1" showInputMessage="1" showErrorMessage="1" sqref="J5:J20 J45:J53 J28:J37">
      <formula1>是否</formula1>
    </dataValidation>
  </dataValidations>
  <printOptions horizontalCentered="1"/>
  <pageMargins left="0.1968503937007874" right="0.1968503937007874" top="0.1968503937007874" bottom="0.1968503937007874" header="0.5118110236220472" footer="0.5118110236220472"/>
  <pageSetup horizontalDpi="600" verticalDpi="600" orientation="landscape" paperSize="9" scale="70" r:id="rId1"/>
  <rowBreaks count="2" manualBreakCount="2">
    <brk id="24" max="15" man="1"/>
    <brk id="41" max="15" man="1"/>
  </rowBreaks>
</worksheet>
</file>

<file path=xl/worksheets/sheet17.xml><?xml version="1.0" encoding="utf-8"?>
<worksheet xmlns="http://schemas.openxmlformats.org/spreadsheetml/2006/main" xmlns:r="http://schemas.openxmlformats.org/officeDocument/2006/relationships">
  <sheetPr>
    <tabColor rgb="FFFFC000"/>
    <pageSetUpPr fitToPage="1"/>
  </sheetPr>
  <dimension ref="B1:J8"/>
  <sheetViews>
    <sheetView zoomScale="75" zoomScaleNormal="75" zoomScaleSheetLayoutView="75" zoomScalePageLayoutView="0" workbookViewId="0" topLeftCell="A5">
      <selection activeCell="G4" sqref="G4:G6"/>
    </sheetView>
  </sheetViews>
  <sheetFormatPr defaultColWidth="11.00390625" defaultRowHeight="16.5"/>
  <cols>
    <col min="1" max="1" width="2.50390625" style="162" customWidth="1"/>
    <col min="2" max="2" width="4.125" style="162" customWidth="1"/>
    <col min="3" max="3" width="30.625" style="163" customWidth="1"/>
    <col min="4" max="4" width="60.625" style="163" customWidth="1"/>
    <col min="5" max="5" width="20.625" style="163" customWidth="1"/>
    <col min="6" max="8" width="6.625" style="162" customWidth="1"/>
    <col min="9" max="9" width="3.125" style="162" customWidth="1"/>
    <col min="10" max="16384" width="11.00390625" style="162" customWidth="1"/>
  </cols>
  <sheetData>
    <row r="1" spans="2:10" s="136" customFormat="1" ht="19.5">
      <c r="B1" s="4" t="s">
        <v>235</v>
      </c>
      <c r="C1" s="137"/>
      <c r="D1" s="137"/>
      <c r="E1" s="137"/>
      <c r="I1" s="140"/>
      <c r="J1" s="75"/>
    </row>
    <row r="2" spans="2:9" s="136" customFormat="1" ht="19.5">
      <c r="B2" s="141" t="s">
        <v>236</v>
      </c>
      <c r="C2" s="137"/>
      <c r="D2" s="137"/>
      <c r="E2" s="137"/>
      <c r="I2" s="140"/>
    </row>
    <row r="3" spans="3:8" ht="32.25">
      <c r="C3" s="279" t="s">
        <v>237</v>
      </c>
      <c r="D3" s="279" t="s">
        <v>238</v>
      </c>
      <c r="E3" s="279" t="s">
        <v>239</v>
      </c>
      <c r="F3" s="292" t="s">
        <v>20</v>
      </c>
      <c r="G3" s="279" t="s">
        <v>240</v>
      </c>
      <c r="H3" s="279" t="s">
        <v>241</v>
      </c>
    </row>
    <row r="4" spans="3:10" ht="174.75" customHeight="1">
      <c r="C4" s="315" t="s">
        <v>1050</v>
      </c>
      <c r="D4" s="285" t="s">
        <v>1051</v>
      </c>
      <c r="E4" s="286" t="s">
        <v>658</v>
      </c>
      <c r="F4" s="147">
        <v>2</v>
      </c>
      <c r="G4" s="317">
        <v>2</v>
      </c>
      <c r="H4" s="147"/>
      <c r="J4" s="160"/>
    </row>
    <row r="5" spans="3:10" ht="174.75" customHeight="1">
      <c r="C5" s="315" t="s">
        <v>807</v>
      </c>
      <c r="D5" s="285" t="s">
        <v>772</v>
      </c>
      <c r="E5" s="286" t="s">
        <v>808</v>
      </c>
      <c r="F5" s="147">
        <v>2</v>
      </c>
      <c r="G5" s="317">
        <v>2</v>
      </c>
      <c r="H5" s="147"/>
      <c r="J5" s="160"/>
    </row>
    <row r="6" spans="3:8" ht="81">
      <c r="C6" s="315" t="s">
        <v>1049</v>
      </c>
      <c r="D6" s="285" t="s">
        <v>859</v>
      </c>
      <c r="E6" s="289" t="s">
        <v>1052</v>
      </c>
      <c r="F6" s="147">
        <v>2</v>
      </c>
      <c r="G6" s="317">
        <v>2</v>
      </c>
      <c r="H6" s="147"/>
    </row>
    <row r="7" spans="3:8" ht="29.25" customHeight="1">
      <c r="C7" s="788" t="s">
        <v>918</v>
      </c>
      <c r="D7" s="789"/>
      <c r="E7" s="789"/>
      <c r="F7" s="789"/>
      <c r="G7" s="789"/>
      <c r="H7" s="790"/>
    </row>
    <row r="8" spans="3:8" ht="29.25" customHeight="1">
      <c r="C8" s="791"/>
      <c r="D8" s="792"/>
      <c r="E8" s="792"/>
      <c r="F8" s="792"/>
      <c r="G8" s="792"/>
      <c r="H8" s="793"/>
    </row>
  </sheetData>
  <sheetProtection formatCells="0" formatRows="0"/>
  <mergeCells count="1">
    <mergeCell ref="C7:H8"/>
  </mergeCells>
  <printOptions horizontalCentered="1"/>
  <pageMargins left="0.17" right="0.1968503937007874" top="0.1968503937007874" bottom="0.1968503937007874" header="0.5118110236220472" footer="0.5118110236220472"/>
  <pageSetup fitToHeight="1" fitToWidth="1" horizontalDpi="600" verticalDpi="600" orientation="landscape" paperSize="9" scale="81" r:id="rId1"/>
  <rowBreaks count="1" manualBreakCount="1">
    <brk id="9" max="8" man="1"/>
  </rowBreaks>
</worksheet>
</file>

<file path=xl/worksheets/sheet18.xml><?xml version="1.0" encoding="utf-8"?>
<worksheet xmlns="http://schemas.openxmlformats.org/spreadsheetml/2006/main" xmlns:r="http://schemas.openxmlformats.org/officeDocument/2006/relationships">
  <sheetPr>
    <tabColor rgb="FFFFC000"/>
  </sheetPr>
  <dimension ref="A1:A1"/>
  <sheetViews>
    <sheetView zoomScale="60" zoomScaleNormal="60" zoomScaleSheetLayoutView="75" zoomScalePageLayoutView="0" workbookViewId="0" topLeftCell="A1">
      <selection activeCell="E48" sqref="E48"/>
    </sheetView>
  </sheetViews>
  <sheetFormatPr defaultColWidth="11.00390625" defaultRowHeight="16.5"/>
  <cols>
    <col min="1" max="1" width="2.50390625" style="162" customWidth="1"/>
    <col min="2" max="2" width="3.125" style="162" customWidth="1"/>
    <col min="3" max="3" width="27.50390625" style="163" customWidth="1"/>
    <col min="4" max="4" width="60.625" style="163" customWidth="1"/>
    <col min="5" max="5" width="28.125" style="163" customWidth="1"/>
    <col min="6" max="7" width="6.625" style="162" customWidth="1"/>
    <col min="8" max="8" width="2.125" style="162" customWidth="1"/>
    <col min="9" max="16384" width="11.00390625" style="162" customWidth="1"/>
  </cols>
  <sheetData/>
  <sheetProtection formatCells="0" formatRows="0"/>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28"/>
  <sheetViews>
    <sheetView zoomScalePageLayoutView="0" workbookViewId="0" topLeftCell="A1">
      <selection activeCell="K34" sqref="K34"/>
    </sheetView>
  </sheetViews>
  <sheetFormatPr defaultColWidth="9.00390625" defaultRowHeight="16.5"/>
  <cols>
    <col min="1" max="1" width="34.875" style="1" customWidth="1"/>
    <col min="2" max="2" width="16.125" style="1" customWidth="1"/>
    <col min="5" max="7" width="9.50390625" style="0" customWidth="1"/>
    <col min="8" max="8" width="14.875" style="0" customWidth="1"/>
    <col min="9" max="9" width="13.00390625" style="0" customWidth="1"/>
    <col min="10" max="10" width="16.50390625" style="0" customWidth="1"/>
    <col min="11" max="11" width="16.875" style="0" customWidth="1"/>
    <col min="12" max="12" width="11.125" style="0" customWidth="1"/>
    <col min="13" max="13" width="14.875" style="0" customWidth="1"/>
    <col min="14" max="14" width="12.875" style="0" customWidth="1"/>
    <col min="15" max="15" width="13.875" style="0" customWidth="1"/>
    <col min="16" max="18" width="11.125" style="0" customWidth="1"/>
    <col min="19" max="19" width="13.00390625" style="0" customWidth="1"/>
    <col min="20" max="20" width="11.125" style="0" customWidth="1"/>
    <col min="21" max="21" width="22.00390625" style="0" customWidth="1"/>
  </cols>
  <sheetData>
    <row r="1" spans="1:21" ht="15.75">
      <c r="A1" s="68" t="s">
        <v>37</v>
      </c>
      <c r="B1" s="18" t="s">
        <v>69</v>
      </c>
      <c r="C1" s="18" t="s">
        <v>38</v>
      </c>
      <c r="D1" s="18" t="s">
        <v>39</v>
      </c>
      <c r="E1" s="17" t="s">
        <v>68</v>
      </c>
      <c r="F1" s="18" t="s">
        <v>70</v>
      </c>
      <c r="G1" s="17" t="s">
        <v>75</v>
      </c>
      <c r="H1" s="17" t="s">
        <v>313</v>
      </c>
      <c r="I1" s="17" t="s">
        <v>314</v>
      </c>
      <c r="J1" s="17" t="s">
        <v>83</v>
      </c>
      <c r="K1" s="17" t="s">
        <v>90</v>
      </c>
      <c r="L1" s="17" t="s">
        <v>244</v>
      </c>
      <c r="M1" s="17" t="s">
        <v>260</v>
      </c>
      <c r="N1" s="17" t="s">
        <v>261</v>
      </c>
      <c r="O1" s="17" t="s">
        <v>273</v>
      </c>
      <c r="P1" s="17" t="s">
        <v>274</v>
      </c>
      <c r="Q1" s="17" t="s">
        <v>275</v>
      </c>
      <c r="R1" s="17" t="s">
        <v>315</v>
      </c>
      <c r="S1" s="17" t="s">
        <v>277</v>
      </c>
      <c r="T1" s="17" t="s">
        <v>292</v>
      </c>
      <c r="U1" s="17" t="s">
        <v>305</v>
      </c>
    </row>
    <row r="2" spans="1:21" ht="15.75">
      <c r="A2" s="69" t="s">
        <v>41</v>
      </c>
      <c r="B2" s="7" t="s">
        <v>79</v>
      </c>
      <c r="C2" s="2" t="s">
        <v>40</v>
      </c>
      <c r="D2" s="2">
        <v>1E-06</v>
      </c>
      <c r="E2" s="2">
        <v>0</v>
      </c>
      <c r="F2" s="2" t="s">
        <v>71</v>
      </c>
      <c r="G2" s="2" t="s">
        <v>16</v>
      </c>
      <c r="H2" s="2" t="s">
        <v>81</v>
      </c>
      <c r="I2" s="11">
        <v>1</v>
      </c>
      <c r="J2" s="10" t="s">
        <v>84</v>
      </c>
      <c r="K2" s="10" t="s">
        <v>242</v>
      </c>
      <c r="L2" s="8" t="s">
        <v>258</v>
      </c>
      <c r="M2" s="3" t="s">
        <v>259</v>
      </c>
      <c r="N2" s="3" t="s">
        <v>262</v>
      </c>
      <c r="O2" s="3" t="s">
        <v>263</v>
      </c>
      <c r="P2" s="8" t="s">
        <v>276</v>
      </c>
      <c r="Q2" s="8" t="s">
        <v>276</v>
      </c>
      <c r="R2" s="8"/>
      <c r="S2" s="13" t="s">
        <v>17</v>
      </c>
      <c r="T2" s="15" t="s">
        <v>293</v>
      </c>
      <c r="U2" t="s">
        <v>307</v>
      </c>
    </row>
    <row r="3" spans="1:21" ht="16.5">
      <c r="A3" s="69" t="s">
        <v>42</v>
      </c>
      <c r="B3" s="7" t="s">
        <v>80</v>
      </c>
      <c r="C3" s="2" t="s">
        <v>16</v>
      </c>
      <c r="D3" s="2">
        <v>0.001</v>
      </c>
      <c r="E3" s="2">
        <v>1</v>
      </c>
      <c r="F3" s="2" t="s">
        <v>73</v>
      </c>
      <c r="G3" s="2" t="s">
        <v>76</v>
      </c>
      <c r="H3" s="2" t="s">
        <v>82</v>
      </c>
      <c r="I3" s="11">
        <v>1</v>
      </c>
      <c r="J3" s="10" t="s">
        <v>84</v>
      </c>
      <c r="K3" s="10" t="s">
        <v>242</v>
      </c>
      <c r="L3" s="8" t="s">
        <v>245</v>
      </c>
      <c r="M3" s="7" t="s">
        <v>317</v>
      </c>
      <c r="N3" s="3" t="s">
        <v>264</v>
      </c>
      <c r="O3" s="3" t="s">
        <v>265</v>
      </c>
      <c r="R3" s="8" t="s">
        <v>316</v>
      </c>
      <c r="S3" s="14" t="s">
        <v>278</v>
      </c>
      <c r="T3" s="16" t="s">
        <v>294</v>
      </c>
      <c r="U3" t="s">
        <v>306</v>
      </c>
    </row>
    <row r="4" spans="1:21" ht="15.75">
      <c r="A4" s="69" t="s">
        <v>43</v>
      </c>
      <c r="B4" s="3"/>
      <c r="C4" s="2" t="s">
        <v>67</v>
      </c>
      <c r="D4" s="2">
        <v>1</v>
      </c>
      <c r="E4" s="2">
        <v>2</v>
      </c>
      <c r="F4" s="2" t="s">
        <v>72</v>
      </c>
      <c r="G4" s="2" t="s">
        <v>77</v>
      </c>
      <c r="H4" s="9" t="s">
        <v>86</v>
      </c>
      <c r="I4" s="11">
        <v>860</v>
      </c>
      <c r="J4" s="10" t="s">
        <v>85</v>
      </c>
      <c r="K4" s="10" t="s">
        <v>243</v>
      </c>
      <c r="L4" s="8" t="s">
        <v>246</v>
      </c>
      <c r="M4" s="3" t="s">
        <v>320</v>
      </c>
      <c r="N4" s="3" t="s">
        <v>266</v>
      </c>
      <c r="O4" s="3" t="s">
        <v>271</v>
      </c>
      <c r="S4" s="14" t="s">
        <v>76</v>
      </c>
      <c r="U4" t="s">
        <v>308</v>
      </c>
    </row>
    <row r="5" spans="1:21" ht="15.75">
      <c r="A5" s="69" t="s">
        <v>44</v>
      </c>
      <c r="B5" s="6"/>
      <c r="E5" s="2">
        <v>3</v>
      </c>
      <c r="F5" s="2" t="s">
        <v>74</v>
      </c>
      <c r="G5" s="2" t="s">
        <v>78</v>
      </c>
      <c r="H5" s="9" t="s">
        <v>87</v>
      </c>
      <c r="I5" s="12" t="s">
        <v>88</v>
      </c>
      <c r="J5" s="8" t="s">
        <v>89</v>
      </c>
      <c r="K5" s="8" t="s">
        <v>88</v>
      </c>
      <c r="M5" s="3" t="s">
        <v>319</v>
      </c>
      <c r="O5" s="3" t="s">
        <v>272</v>
      </c>
      <c r="S5" s="14" t="s">
        <v>279</v>
      </c>
      <c r="U5" t="s">
        <v>309</v>
      </c>
    </row>
    <row r="6" spans="1:21" ht="15.75">
      <c r="A6" s="69" t="s">
        <v>45</v>
      </c>
      <c r="B6" s="6"/>
      <c r="E6" s="2">
        <v>4</v>
      </c>
      <c r="M6" s="15" t="s">
        <v>318</v>
      </c>
      <c r="S6" s="16" t="s">
        <v>304</v>
      </c>
      <c r="U6" t="s">
        <v>310</v>
      </c>
    </row>
    <row r="7" spans="1:21" ht="15.75">
      <c r="A7" s="69" t="s">
        <v>46</v>
      </c>
      <c r="B7" s="6"/>
      <c r="E7" s="2">
        <v>5</v>
      </c>
      <c r="U7" t="s">
        <v>311</v>
      </c>
    </row>
    <row r="8" spans="1:21" ht="15.75">
      <c r="A8" s="69" t="s">
        <v>47</v>
      </c>
      <c r="B8" s="6"/>
      <c r="U8" t="s">
        <v>312</v>
      </c>
    </row>
    <row r="9" spans="1:2" ht="15.75">
      <c r="A9" s="69" t="s">
        <v>48</v>
      </c>
      <c r="B9" s="6"/>
    </row>
    <row r="10" spans="1:2" ht="15.75">
      <c r="A10" s="69" t="s">
        <v>49</v>
      </c>
      <c r="B10" s="6"/>
    </row>
    <row r="11" spans="1:2" ht="15.75">
      <c r="A11" s="69" t="s">
        <v>50</v>
      </c>
      <c r="B11" s="6"/>
    </row>
    <row r="12" spans="1:2" ht="15.75">
      <c r="A12" s="69" t="s">
        <v>51</v>
      </c>
      <c r="B12" s="6"/>
    </row>
    <row r="13" spans="1:2" ht="15.75">
      <c r="A13" s="69" t="s">
        <v>52</v>
      </c>
      <c r="B13" s="6"/>
    </row>
    <row r="14" spans="1:2" ht="15.75">
      <c r="A14" s="69" t="s">
        <v>53</v>
      </c>
      <c r="B14" s="6"/>
    </row>
    <row r="15" spans="1:2" ht="15.75">
      <c r="A15" s="69" t="s">
        <v>54</v>
      </c>
      <c r="B15" s="6"/>
    </row>
    <row r="16" spans="1:2" ht="15.75">
      <c r="A16" s="69" t="s">
        <v>55</v>
      </c>
      <c r="B16" s="6"/>
    </row>
    <row r="17" spans="1:2" ht="15.75">
      <c r="A17" s="69" t="s">
        <v>56</v>
      </c>
      <c r="B17" s="6"/>
    </row>
    <row r="18" spans="1:2" ht="15.75">
      <c r="A18" s="69" t="s">
        <v>57</v>
      </c>
      <c r="B18" s="6"/>
    </row>
    <row r="19" spans="1:2" ht="15.75">
      <c r="A19" s="69" t="s">
        <v>58</v>
      </c>
      <c r="B19" s="6"/>
    </row>
    <row r="20" spans="1:2" ht="15.75">
      <c r="A20" s="69" t="s">
        <v>59</v>
      </c>
      <c r="B20" s="6"/>
    </row>
    <row r="21" spans="1:2" ht="15.75">
      <c r="A21" s="69" t="s">
        <v>60</v>
      </c>
      <c r="B21" s="6"/>
    </row>
    <row r="22" spans="1:2" ht="15.75">
      <c r="A22" s="69" t="s">
        <v>61</v>
      </c>
      <c r="B22" s="6"/>
    </row>
    <row r="23" spans="1:2" ht="15.75">
      <c r="A23" s="69" t="s">
        <v>62</v>
      </c>
      <c r="B23" s="6"/>
    </row>
    <row r="24" spans="1:2" ht="15.75">
      <c r="A24" s="69" t="s">
        <v>63</v>
      </c>
      <c r="B24" s="6"/>
    </row>
    <row r="25" spans="1:2" ht="15.75">
      <c r="A25" s="69" t="s">
        <v>64</v>
      </c>
      <c r="B25" s="6"/>
    </row>
    <row r="26" spans="1:2" ht="15.75">
      <c r="A26" s="69" t="s">
        <v>65</v>
      </c>
      <c r="B26" s="6"/>
    </row>
    <row r="27" spans="1:2" ht="15.75">
      <c r="A27" s="69" t="s">
        <v>66</v>
      </c>
      <c r="B27" s="6"/>
    </row>
    <row r="28" spans="1:2" ht="15.75">
      <c r="A28"/>
      <c r="B28"/>
    </row>
  </sheetData>
  <sheetProtection/>
  <printOptions/>
  <pageMargins left="0.75" right="0.75" top="1" bottom="1" header="0.5" footer="0.5"/>
  <pageSetup horizontalDpi="600" verticalDpi="600" orientation="portrait"/>
  <tableParts>
    <tablePart r:id="rId1"/>
  </tableParts>
</worksheet>
</file>

<file path=xl/worksheets/sheet2.xml><?xml version="1.0" encoding="utf-8"?>
<worksheet xmlns="http://schemas.openxmlformats.org/spreadsheetml/2006/main" xmlns:r="http://schemas.openxmlformats.org/officeDocument/2006/relationships">
  <sheetPr>
    <tabColor indexed="11"/>
    <pageSetUpPr fitToPage="1"/>
  </sheetPr>
  <dimension ref="A1:R14"/>
  <sheetViews>
    <sheetView zoomScale="80" zoomScaleNormal="80" zoomScaleSheetLayoutView="100" zoomScalePageLayoutView="0" workbookViewId="0" topLeftCell="A1">
      <selection activeCell="H8" sqref="H8:J8"/>
    </sheetView>
  </sheetViews>
  <sheetFormatPr defaultColWidth="11.00390625" defaultRowHeight="16.5"/>
  <cols>
    <col min="1" max="1" width="3.125" style="168" customWidth="1"/>
    <col min="2" max="2" width="12.50390625" style="168" customWidth="1"/>
    <col min="3" max="3" width="5.00390625" style="168" customWidth="1"/>
    <col min="4" max="4" width="5.375" style="168" customWidth="1"/>
    <col min="5" max="5" width="7.50390625" style="168" bestFit="1" customWidth="1"/>
    <col min="6" max="6" width="5.375" style="168" customWidth="1"/>
    <col min="7" max="7" width="5.00390625" style="168" customWidth="1"/>
    <col min="8" max="8" width="5.375" style="168" customWidth="1"/>
    <col min="9" max="9" width="3.375" style="168" customWidth="1"/>
    <col min="10" max="10" width="5.00390625" style="168" customWidth="1"/>
    <col min="11" max="11" width="5.375" style="168" customWidth="1"/>
    <col min="12" max="12" width="5.00390625" style="168" customWidth="1"/>
    <col min="13" max="13" width="5.375" style="168" customWidth="1"/>
    <col min="14" max="14" width="5.00390625" style="168" customWidth="1"/>
    <col min="15" max="15" width="5.375" style="168" customWidth="1"/>
    <col min="16" max="16" width="10.375" style="168" customWidth="1"/>
    <col min="17" max="17" width="7.125" style="168" customWidth="1"/>
    <col min="18" max="18" width="3.125" style="168" customWidth="1"/>
    <col min="19" max="16384" width="11.00390625" style="168" customWidth="1"/>
  </cols>
  <sheetData>
    <row r="1" spans="1:18" ht="15">
      <c r="A1" s="167"/>
      <c r="B1" s="167"/>
      <c r="C1" s="167"/>
      <c r="D1" s="167"/>
      <c r="E1" s="167"/>
      <c r="F1" s="167"/>
      <c r="G1" s="167"/>
      <c r="H1" s="167"/>
      <c r="I1" s="167"/>
      <c r="J1" s="167"/>
      <c r="K1" s="167"/>
      <c r="L1" s="167"/>
      <c r="M1" s="167"/>
      <c r="N1" s="167"/>
      <c r="O1" s="167"/>
      <c r="P1" s="167"/>
      <c r="Q1" s="167"/>
      <c r="R1" s="167"/>
    </row>
    <row r="2" spans="1:18" ht="24.75" thickBot="1">
      <c r="A2" s="167"/>
      <c r="B2" s="22" t="s">
        <v>328</v>
      </c>
      <c r="C2" s="167"/>
      <c r="D2" s="167"/>
      <c r="E2" s="167"/>
      <c r="F2" s="167"/>
      <c r="G2" s="167"/>
      <c r="H2" s="167"/>
      <c r="I2" s="167"/>
      <c r="J2" s="167"/>
      <c r="K2" s="167"/>
      <c r="L2" s="167"/>
      <c r="M2" s="167"/>
      <c r="N2" s="167"/>
      <c r="O2" s="167"/>
      <c r="P2" s="167"/>
      <c r="Q2" s="167"/>
      <c r="R2" s="167"/>
    </row>
    <row r="3" spans="1:18" ht="27" customHeight="1" thickBot="1">
      <c r="A3" s="167"/>
      <c r="B3" s="330" t="s">
        <v>327</v>
      </c>
      <c r="C3" s="332"/>
      <c r="D3" s="332"/>
      <c r="E3" s="332"/>
      <c r="F3" s="332"/>
      <c r="G3" s="332"/>
      <c r="H3" s="332"/>
      <c r="I3" s="332"/>
      <c r="J3" s="332"/>
      <c r="K3" s="332"/>
      <c r="L3" s="332"/>
      <c r="M3" s="332"/>
      <c r="N3" s="332"/>
      <c r="O3" s="332"/>
      <c r="P3" s="332"/>
      <c r="Q3" s="333"/>
      <c r="R3" s="167"/>
    </row>
    <row r="4" spans="1:18" ht="36" customHeight="1" thickBot="1" thickTop="1">
      <c r="A4" s="167"/>
      <c r="B4" s="23" t="s">
        <v>570</v>
      </c>
      <c r="C4" s="161">
        <v>111</v>
      </c>
      <c r="D4" s="24" t="s">
        <v>566</v>
      </c>
      <c r="E4" s="157">
        <v>6</v>
      </c>
      <c r="F4" s="24" t="s">
        <v>567</v>
      </c>
      <c r="G4" s="157">
        <v>1</v>
      </c>
      <c r="H4" s="24" t="s">
        <v>568</v>
      </c>
      <c r="I4" s="24" t="s">
        <v>569</v>
      </c>
      <c r="J4" s="157">
        <v>112</v>
      </c>
      <c r="K4" s="24" t="s">
        <v>566</v>
      </c>
      <c r="L4" s="157">
        <v>5</v>
      </c>
      <c r="M4" s="24" t="s">
        <v>567</v>
      </c>
      <c r="N4" s="157">
        <v>31</v>
      </c>
      <c r="O4" s="24" t="s">
        <v>568</v>
      </c>
      <c r="P4" s="161">
        <v>1</v>
      </c>
      <c r="Q4" s="25" t="s">
        <v>566</v>
      </c>
      <c r="R4" s="167"/>
    </row>
    <row r="5" spans="1:18" ht="27" customHeight="1" thickBot="1">
      <c r="A5" s="167"/>
      <c r="B5" s="330" t="s">
        <v>571</v>
      </c>
      <c r="C5" s="331"/>
      <c r="D5" s="331"/>
      <c r="E5" s="331"/>
      <c r="F5" s="332"/>
      <c r="G5" s="332"/>
      <c r="H5" s="331"/>
      <c r="I5" s="331"/>
      <c r="J5" s="331"/>
      <c r="K5" s="331"/>
      <c r="L5" s="331"/>
      <c r="M5" s="331"/>
      <c r="N5" s="331"/>
      <c r="O5" s="331"/>
      <c r="P5" s="331"/>
      <c r="Q5" s="331"/>
      <c r="R5" s="167"/>
    </row>
    <row r="6" spans="1:18" ht="3.75" customHeight="1" thickTop="1">
      <c r="A6" s="167"/>
      <c r="B6" s="337" t="s">
        <v>724</v>
      </c>
      <c r="C6" s="172"/>
      <c r="D6" s="173"/>
      <c r="E6" s="173"/>
      <c r="F6" s="173"/>
      <c r="G6" s="173"/>
      <c r="H6" s="173"/>
      <c r="I6" s="173"/>
      <c r="J6" s="173"/>
      <c r="K6" s="173"/>
      <c r="L6" s="342" t="s">
        <v>572</v>
      </c>
      <c r="M6" s="343"/>
      <c r="N6" s="343"/>
      <c r="O6" s="343"/>
      <c r="P6" s="343"/>
      <c r="Q6" s="344"/>
      <c r="R6" s="167"/>
    </row>
    <row r="7" spans="1:18" ht="16.5" customHeight="1" thickBot="1">
      <c r="A7" s="167"/>
      <c r="B7" s="338"/>
      <c r="C7" s="334" t="s">
        <v>573</v>
      </c>
      <c r="D7" s="335"/>
      <c r="E7" s="335"/>
      <c r="F7" s="335"/>
      <c r="G7" s="335"/>
      <c r="H7" s="335"/>
      <c r="I7" s="335"/>
      <c r="J7" s="335"/>
      <c r="K7" s="336"/>
      <c r="L7" s="345"/>
      <c r="M7" s="346"/>
      <c r="N7" s="346"/>
      <c r="O7" s="346"/>
      <c r="P7" s="346"/>
      <c r="Q7" s="347"/>
      <c r="R7" s="167"/>
    </row>
    <row r="8" spans="1:18" ht="22.5" customHeight="1" thickTop="1">
      <c r="A8" s="167"/>
      <c r="B8" s="338"/>
      <c r="C8" s="172"/>
      <c r="D8" s="173"/>
      <c r="E8" s="26" t="s">
        <v>574</v>
      </c>
      <c r="F8" s="339" t="s">
        <v>575</v>
      </c>
      <c r="G8" s="339"/>
      <c r="H8" s="357" t="s">
        <v>725</v>
      </c>
      <c r="I8" s="357"/>
      <c r="J8" s="357"/>
      <c r="K8" s="173" t="s">
        <v>576</v>
      </c>
      <c r="L8" s="348" t="s">
        <v>726</v>
      </c>
      <c r="M8" s="349"/>
      <c r="N8" s="349"/>
      <c r="O8" s="349"/>
      <c r="P8" s="349"/>
      <c r="Q8" s="350"/>
      <c r="R8" s="167"/>
    </row>
    <row r="9" spans="1:18" ht="22.5" customHeight="1">
      <c r="A9" s="167"/>
      <c r="B9" s="338"/>
      <c r="C9" s="172"/>
      <c r="D9" s="173"/>
      <c r="E9" s="26" t="s">
        <v>577</v>
      </c>
      <c r="F9" s="339" t="s">
        <v>575</v>
      </c>
      <c r="G9" s="339"/>
      <c r="H9" s="171"/>
      <c r="I9" s="340"/>
      <c r="J9" s="340"/>
      <c r="K9" s="173" t="s">
        <v>576</v>
      </c>
      <c r="L9" s="351"/>
      <c r="M9" s="352"/>
      <c r="N9" s="352"/>
      <c r="O9" s="352"/>
      <c r="P9" s="352"/>
      <c r="Q9" s="353"/>
      <c r="R9" s="167"/>
    </row>
    <row r="10" spans="1:18" ht="22.5" customHeight="1">
      <c r="A10" s="167"/>
      <c r="B10" s="338"/>
      <c r="C10" s="172"/>
      <c r="D10" s="173"/>
      <c r="E10" s="26" t="s">
        <v>578</v>
      </c>
      <c r="F10" s="339" t="s">
        <v>575</v>
      </c>
      <c r="G10" s="339"/>
      <c r="H10" s="340"/>
      <c r="I10" s="340"/>
      <c r="J10" s="340"/>
      <c r="K10" s="173" t="s">
        <v>576</v>
      </c>
      <c r="L10" s="351"/>
      <c r="M10" s="352"/>
      <c r="N10" s="352"/>
      <c r="O10" s="352"/>
      <c r="P10" s="352"/>
      <c r="Q10" s="353"/>
      <c r="R10" s="167"/>
    </row>
    <row r="11" spans="1:18" ht="22.5" customHeight="1">
      <c r="A11" s="167"/>
      <c r="B11" s="338"/>
      <c r="C11" s="172"/>
      <c r="D11" s="173"/>
      <c r="E11" s="26" t="s">
        <v>579</v>
      </c>
      <c r="F11" s="339" t="s">
        <v>575</v>
      </c>
      <c r="G11" s="339"/>
      <c r="H11" s="340"/>
      <c r="I11" s="340"/>
      <c r="J11" s="340"/>
      <c r="K11" s="173" t="s">
        <v>576</v>
      </c>
      <c r="L11" s="351"/>
      <c r="M11" s="352"/>
      <c r="N11" s="352"/>
      <c r="O11" s="352"/>
      <c r="P11" s="352"/>
      <c r="Q11" s="353"/>
      <c r="R11" s="167"/>
    </row>
    <row r="12" spans="1:18" ht="22.5" customHeight="1">
      <c r="A12" s="167"/>
      <c r="B12" s="338"/>
      <c r="C12" s="172"/>
      <c r="D12" s="173"/>
      <c r="E12" s="26" t="s">
        <v>580</v>
      </c>
      <c r="F12" s="339" t="s">
        <v>575</v>
      </c>
      <c r="G12" s="339"/>
      <c r="H12" s="341"/>
      <c r="I12" s="340"/>
      <c r="J12" s="340"/>
      <c r="K12" s="173" t="s">
        <v>774</v>
      </c>
      <c r="L12" s="351"/>
      <c r="M12" s="352"/>
      <c r="N12" s="352"/>
      <c r="O12" s="352"/>
      <c r="P12" s="352"/>
      <c r="Q12" s="353"/>
      <c r="R12" s="167"/>
    </row>
    <row r="13" spans="1:18" ht="12" customHeight="1">
      <c r="A13" s="167"/>
      <c r="B13" s="175"/>
      <c r="C13" s="176"/>
      <c r="D13" s="174"/>
      <c r="E13" s="174"/>
      <c r="F13" s="174"/>
      <c r="G13" s="174"/>
      <c r="H13" s="174"/>
      <c r="I13" s="174"/>
      <c r="J13" s="174"/>
      <c r="K13" s="174"/>
      <c r="L13" s="354"/>
      <c r="M13" s="354"/>
      <c r="N13" s="354"/>
      <c r="O13" s="354"/>
      <c r="P13" s="355"/>
      <c r="Q13" s="356"/>
      <c r="R13" s="167"/>
    </row>
    <row r="14" spans="1:18" ht="15">
      <c r="A14" s="167"/>
      <c r="B14" s="167"/>
      <c r="C14" s="167"/>
      <c r="D14" s="167"/>
      <c r="E14" s="167"/>
      <c r="F14" s="167"/>
      <c r="G14" s="167"/>
      <c r="H14" s="167"/>
      <c r="I14" s="167"/>
      <c r="J14" s="167"/>
      <c r="K14" s="167"/>
      <c r="L14" s="167"/>
      <c r="M14" s="167"/>
      <c r="N14" s="167"/>
      <c r="O14" s="167"/>
      <c r="P14" s="167"/>
      <c r="Q14" s="167"/>
      <c r="R14" s="167"/>
    </row>
  </sheetData>
  <sheetProtection/>
  <mergeCells count="16">
    <mergeCell ref="H10:J10"/>
    <mergeCell ref="F10:G10"/>
    <mergeCell ref="H8:J8"/>
    <mergeCell ref="F8:G8"/>
    <mergeCell ref="I9:J9"/>
    <mergeCell ref="F9:G9"/>
    <mergeCell ref="B5:Q5"/>
    <mergeCell ref="B3:Q3"/>
    <mergeCell ref="C7:K7"/>
    <mergeCell ref="B6:B12"/>
    <mergeCell ref="F12:G12"/>
    <mergeCell ref="F11:G11"/>
    <mergeCell ref="H11:J11"/>
    <mergeCell ref="H12:J12"/>
    <mergeCell ref="L6:Q7"/>
    <mergeCell ref="L8:Q13"/>
  </mergeCells>
  <printOptions horizontalCentered="1"/>
  <pageMargins left="0.5511811023622047" right="0.5511811023622047" top="0.5905511811023623" bottom="0.5905511811023623" header="0.31496062992125984" footer="0.31496062992125984"/>
  <pageSetup fitToHeight="1" fitToWidth="1" horizontalDpi="600" verticalDpi="600" orientation="portrait" paperSize="9" scale="87" r:id="rId2"/>
  <legacy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1:I42"/>
  <sheetViews>
    <sheetView showGridLines="0" zoomScaleSheetLayoutView="80" zoomScalePageLayoutView="90" workbookViewId="0" topLeftCell="A1">
      <selection activeCell="C2" sqref="C2"/>
    </sheetView>
  </sheetViews>
  <sheetFormatPr defaultColWidth="11.00390625" defaultRowHeight="16.5"/>
  <cols>
    <col min="1" max="1" width="3.125" style="166" customWidth="1"/>
    <col min="2" max="2" width="5.50390625" style="166" customWidth="1"/>
    <col min="3" max="3" width="31.625" style="166" customWidth="1"/>
    <col min="4" max="4" width="43.875" style="166" customWidth="1"/>
    <col min="5" max="5" width="14.25390625" style="190" customWidth="1"/>
    <col min="6" max="6" width="10.125" style="191" bestFit="1" customWidth="1"/>
    <col min="7" max="7" width="8.875" style="166" customWidth="1"/>
    <col min="8" max="9" width="4.50390625" style="179" customWidth="1"/>
    <col min="10" max="10" width="3.125" style="166" customWidth="1"/>
    <col min="11" max="16384" width="11.00390625" style="166" customWidth="1"/>
  </cols>
  <sheetData>
    <row r="1" spans="2:7" ht="12" customHeight="1">
      <c r="B1" s="164"/>
      <c r="C1" s="164"/>
      <c r="D1" s="164"/>
      <c r="E1" s="177"/>
      <c r="F1" s="178"/>
      <c r="G1" s="164"/>
    </row>
    <row r="2" spans="2:7" ht="26.25" customHeight="1" thickBot="1">
      <c r="B2" s="22" t="s">
        <v>346</v>
      </c>
      <c r="C2" s="231" t="s">
        <v>818</v>
      </c>
      <c r="D2" s="164"/>
      <c r="E2" s="177"/>
      <c r="F2" s="178"/>
      <c r="G2" s="164"/>
    </row>
    <row r="3" spans="2:9" s="180" customFormat="1" ht="19.5" customHeight="1">
      <c r="B3" s="396" t="s">
        <v>347</v>
      </c>
      <c r="C3" s="397"/>
      <c r="D3" s="398"/>
      <c r="E3" s="229" t="s">
        <v>348</v>
      </c>
      <c r="F3" s="229" t="s">
        <v>68</v>
      </c>
      <c r="G3" s="389" t="s">
        <v>321</v>
      </c>
      <c r="H3" s="378" t="s">
        <v>349</v>
      </c>
      <c r="I3" s="395"/>
    </row>
    <row r="4" spans="2:9" s="180" customFormat="1" ht="39" customHeight="1">
      <c r="B4" s="399"/>
      <c r="C4" s="400"/>
      <c r="D4" s="401"/>
      <c r="E4" s="27" t="s">
        <v>632</v>
      </c>
      <c r="F4" s="27" t="s">
        <v>633</v>
      </c>
      <c r="G4" s="390"/>
      <c r="H4" s="376"/>
      <c r="I4" s="380"/>
    </row>
    <row r="5" spans="2:9" s="168" customFormat="1" ht="25.5" customHeight="1">
      <c r="B5" s="360" t="s">
        <v>13</v>
      </c>
      <c r="C5" s="362" t="s">
        <v>329</v>
      </c>
      <c r="D5" s="152" t="s">
        <v>330</v>
      </c>
      <c r="E5" s="154">
        <v>4</v>
      </c>
      <c r="F5" s="214"/>
      <c r="G5" s="181"/>
      <c r="H5" s="375" t="s">
        <v>350</v>
      </c>
      <c r="I5" s="379" t="s">
        <v>351</v>
      </c>
    </row>
    <row r="6" spans="2:9" s="168" customFormat="1" ht="25.5" customHeight="1">
      <c r="B6" s="361"/>
      <c r="C6" s="362"/>
      <c r="D6" s="152" t="s">
        <v>352</v>
      </c>
      <c r="E6" s="154">
        <v>2</v>
      </c>
      <c r="F6" s="214"/>
      <c r="G6" s="181"/>
      <c r="H6" s="376"/>
      <c r="I6" s="380"/>
    </row>
    <row r="7" spans="2:9" s="168" customFormat="1" ht="25.5" customHeight="1">
      <c r="B7" s="361"/>
      <c r="C7" s="362"/>
      <c r="D7" s="152" t="s">
        <v>331</v>
      </c>
      <c r="E7" s="154">
        <v>10</v>
      </c>
      <c r="F7" s="214"/>
      <c r="G7" s="181"/>
      <c r="H7" s="376"/>
      <c r="I7" s="380"/>
    </row>
    <row r="8" spans="2:9" s="168" customFormat="1" ht="25.5" customHeight="1">
      <c r="B8" s="361"/>
      <c r="C8" s="362"/>
      <c r="D8" s="152" t="s">
        <v>353</v>
      </c>
      <c r="E8" s="154">
        <v>4</v>
      </c>
      <c r="F8" s="214"/>
      <c r="G8" s="181"/>
      <c r="H8" s="376"/>
      <c r="I8" s="380"/>
    </row>
    <row r="9" spans="2:9" s="168" customFormat="1" ht="25.5" customHeight="1">
      <c r="B9" s="361"/>
      <c r="C9" s="362"/>
      <c r="D9" s="152" t="s">
        <v>332</v>
      </c>
      <c r="E9" s="154">
        <v>6</v>
      </c>
      <c r="F9" s="214"/>
      <c r="G9" s="181"/>
      <c r="H9" s="376"/>
      <c r="I9" s="380"/>
    </row>
    <row r="10" spans="2:9" s="168" customFormat="1" ht="25.5" customHeight="1">
      <c r="B10" s="361"/>
      <c r="C10" s="362"/>
      <c r="D10" s="152" t="s">
        <v>354</v>
      </c>
      <c r="E10" s="154">
        <v>4</v>
      </c>
      <c r="F10" s="214"/>
      <c r="G10" s="181"/>
      <c r="H10" s="376"/>
      <c r="I10" s="380"/>
    </row>
    <row r="11" spans="2:9" s="168" customFormat="1" ht="25.5" customHeight="1">
      <c r="B11" s="361"/>
      <c r="C11" s="362"/>
      <c r="D11" s="152" t="s">
        <v>333</v>
      </c>
      <c r="E11" s="154">
        <v>4</v>
      </c>
      <c r="F11" s="214"/>
      <c r="G11" s="181"/>
      <c r="H11" s="376"/>
      <c r="I11" s="380"/>
    </row>
    <row r="12" spans="2:9" s="168" customFormat="1" ht="25.5" customHeight="1">
      <c r="B12" s="361"/>
      <c r="C12" s="362"/>
      <c r="D12" s="152" t="s">
        <v>355</v>
      </c>
      <c r="E12" s="154">
        <v>3</v>
      </c>
      <c r="F12" s="214"/>
      <c r="G12" s="181"/>
      <c r="H12" s="376"/>
      <c r="I12" s="380"/>
    </row>
    <row r="13" spans="2:9" s="168" customFormat="1" ht="25.5" customHeight="1">
      <c r="B13" s="361"/>
      <c r="C13" s="362"/>
      <c r="D13" s="28" t="s">
        <v>727</v>
      </c>
      <c r="E13" s="154">
        <v>3</v>
      </c>
      <c r="F13" s="214"/>
      <c r="G13" s="181"/>
      <c r="H13" s="376"/>
      <c r="I13" s="380"/>
    </row>
    <row r="14" spans="2:9" s="168" customFormat="1" ht="25.5" customHeight="1">
      <c r="B14" s="361"/>
      <c r="C14" s="362"/>
      <c r="D14" s="152" t="s">
        <v>728</v>
      </c>
      <c r="E14" s="154">
        <v>2</v>
      </c>
      <c r="F14" s="214"/>
      <c r="G14" s="181"/>
      <c r="H14" s="376"/>
      <c r="I14" s="380"/>
    </row>
    <row r="15" spans="2:9" s="168" customFormat="1" ht="25.5" customHeight="1">
      <c r="B15" s="361"/>
      <c r="C15" s="362" t="s">
        <v>334</v>
      </c>
      <c r="D15" s="152" t="s">
        <v>356</v>
      </c>
      <c r="E15" s="154">
        <v>6</v>
      </c>
      <c r="F15" s="215"/>
      <c r="G15" s="181"/>
      <c r="H15" s="376"/>
      <c r="I15" s="380"/>
    </row>
    <row r="16" spans="2:9" s="168" customFormat="1" ht="25.5" customHeight="1">
      <c r="B16" s="361"/>
      <c r="C16" s="362"/>
      <c r="D16" s="152" t="s">
        <v>335</v>
      </c>
      <c r="E16" s="154">
        <v>8</v>
      </c>
      <c r="F16" s="215"/>
      <c r="G16" s="181"/>
      <c r="H16" s="376"/>
      <c r="I16" s="380"/>
    </row>
    <row r="17" spans="2:9" s="168" customFormat="1" ht="25.5" customHeight="1">
      <c r="B17" s="361"/>
      <c r="C17" s="362" t="s">
        <v>336</v>
      </c>
      <c r="D17" s="152" t="s">
        <v>337</v>
      </c>
      <c r="E17" s="154">
        <v>3</v>
      </c>
      <c r="F17" s="215"/>
      <c r="G17" s="181"/>
      <c r="H17" s="376"/>
      <c r="I17" s="380"/>
    </row>
    <row r="18" spans="2:9" s="168" customFormat="1" ht="25.5" customHeight="1">
      <c r="B18" s="361"/>
      <c r="C18" s="362"/>
      <c r="D18" s="152" t="s">
        <v>357</v>
      </c>
      <c r="E18" s="154">
        <v>3</v>
      </c>
      <c r="F18" s="215"/>
      <c r="G18" s="181"/>
      <c r="H18" s="376"/>
      <c r="I18" s="380"/>
    </row>
    <row r="19" spans="2:9" s="168" customFormat="1" ht="25.5" customHeight="1">
      <c r="B19" s="363" t="s">
        <v>358</v>
      </c>
      <c r="C19" s="362" t="s">
        <v>338</v>
      </c>
      <c r="D19" s="152" t="s">
        <v>339</v>
      </c>
      <c r="E19" s="154">
        <v>4</v>
      </c>
      <c r="F19" s="215"/>
      <c r="G19" s="181"/>
      <c r="H19" s="375" t="s">
        <v>359</v>
      </c>
      <c r="I19" s="380"/>
    </row>
    <row r="20" spans="2:9" s="168" customFormat="1" ht="25.5" customHeight="1">
      <c r="B20" s="361"/>
      <c r="C20" s="362"/>
      <c r="D20" s="152" t="s">
        <v>729</v>
      </c>
      <c r="E20" s="154">
        <v>4</v>
      </c>
      <c r="F20" s="215"/>
      <c r="G20" s="181"/>
      <c r="H20" s="376"/>
      <c r="I20" s="380"/>
    </row>
    <row r="21" spans="2:9" s="168" customFormat="1" ht="25.5" customHeight="1">
      <c r="B21" s="361"/>
      <c r="C21" s="362"/>
      <c r="D21" s="152" t="s">
        <v>730</v>
      </c>
      <c r="E21" s="154">
        <v>4</v>
      </c>
      <c r="F21" s="215"/>
      <c r="G21" s="181"/>
      <c r="H21" s="376"/>
      <c r="I21" s="380"/>
    </row>
    <row r="22" spans="2:9" s="168" customFormat="1" ht="25.5" customHeight="1">
      <c r="B22" s="383" t="s">
        <v>360</v>
      </c>
      <c r="C22" s="358" t="s">
        <v>361</v>
      </c>
      <c r="D22" s="152" t="s">
        <v>340</v>
      </c>
      <c r="E22" s="154">
        <v>4</v>
      </c>
      <c r="F22" s="215"/>
      <c r="G22" s="181"/>
      <c r="H22" s="376"/>
      <c r="I22" s="380"/>
    </row>
    <row r="23" spans="2:9" s="168" customFormat="1" ht="25.5" customHeight="1">
      <c r="B23" s="384"/>
      <c r="C23" s="358"/>
      <c r="D23" s="152" t="s">
        <v>362</v>
      </c>
      <c r="E23" s="154">
        <v>4</v>
      </c>
      <c r="F23" s="215"/>
      <c r="G23" s="181"/>
      <c r="H23" s="376"/>
      <c r="I23" s="380"/>
    </row>
    <row r="24" spans="2:9" s="168" customFormat="1" ht="25.5" customHeight="1">
      <c r="B24" s="384"/>
      <c r="C24" s="358"/>
      <c r="D24" s="152" t="s">
        <v>341</v>
      </c>
      <c r="E24" s="154">
        <v>4</v>
      </c>
      <c r="F24" s="215"/>
      <c r="G24" s="181"/>
      <c r="H24" s="376"/>
      <c r="I24" s="380"/>
    </row>
    <row r="25" spans="2:9" s="168" customFormat="1" ht="25.5" customHeight="1">
      <c r="B25" s="384"/>
      <c r="C25" s="358"/>
      <c r="D25" s="152" t="s">
        <v>342</v>
      </c>
      <c r="E25" s="154">
        <v>3</v>
      </c>
      <c r="F25" s="215"/>
      <c r="G25" s="181"/>
      <c r="H25" s="376"/>
      <c r="I25" s="380"/>
    </row>
    <row r="26" spans="2:9" s="168" customFormat="1" ht="25.5" customHeight="1">
      <c r="B26" s="384"/>
      <c r="C26" s="358"/>
      <c r="D26" s="152" t="s">
        <v>343</v>
      </c>
      <c r="E26" s="154">
        <v>3</v>
      </c>
      <c r="F26" s="215"/>
      <c r="G26" s="181"/>
      <c r="H26" s="376"/>
      <c r="I26" s="380"/>
    </row>
    <row r="27" spans="2:9" s="168" customFormat="1" ht="25.5" customHeight="1">
      <c r="B27" s="384"/>
      <c r="C27" s="359"/>
      <c r="D27" s="152" t="s">
        <v>363</v>
      </c>
      <c r="E27" s="154">
        <v>2</v>
      </c>
      <c r="F27" s="215"/>
      <c r="G27" s="181"/>
      <c r="H27" s="376"/>
      <c r="I27" s="380"/>
    </row>
    <row r="28" spans="2:9" s="168" customFormat="1" ht="25.5" customHeight="1">
      <c r="B28" s="384"/>
      <c r="C28" s="362" t="s">
        <v>364</v>
      </c>
      <c r="D28" s="152" t="s">
        <v>711</v>
      </c>
      <c r="E28" s="154">
        <v>4</v>
      </c>
      <c r="F28" s="215"/>
      <c r="G28" s="181"/>
      <c r="H28" s="376"/>
      <c r="I28" s="380"/>
    </row>
    <row r="29" spans="2:9" s="168" customFormat="1" ht="25.5" customHeight="1">
      <c r="B29" s="384"/>
      <c r="C29" s="362"/>
      <c r="D29" s="152" t="s">
        <v>344</v>
      </c>
      <c r="E29" s="154">
        <v>4</v>
      </c>
      <c r="F29" s="215"/>
      <c r="G29" s="181"/>
      <c r="H29" s="376"/>
      <c r="I29" s="380"/>
    </row>
    <row r="30" spans="2:9" s="168" customFormat="1" ht="25.5" customHeight="1" thickBot="1">
      <c r="B30" s="385"/>
      <c r="C30" s="394"/>
      <c r="D30" s="153" t="s">
        <v>365</v>
      </c>
      <c r="E30" s="182">
        <v>2</v>
      </c>
      <c r="F30" s="216"/>
      <c r="G30" s="183"/>
      <c r="H30" s="377"/>
      <c r="I30" s="381"/>
    </row>
    <row r="31" spans="2:9" s="168" customFormat="1" ht="25.5" customHeight="1" thickBot="1">
      <c r="B31" s="404" t="s">
        <v>14</v>
      </c>
      <c r="C31" s="386" t="s">
        <v>366</v>
      </c>
      <c r="D31" s="153" t="s">
        <v>732</v>
      </c>
      <c r="E31" s="184">
        <v>2</v>
      </c>
      <c r="F31" s="218"/>
      <c r="G31" s="185"/>
      <c r="H31" s="378" t="s">
        <v>359</v>
      </c>
      <c r="I31" s="382" t="s">
        <v>367</v>
      </c>
    </row>
    <row r="32" spans="2:9" s="168" customFormat="1" ht="25.5" customHeight="1">
      <c r="B32" s="361"/>
      <c r="C32" s="358"/>
      <c r="D32" s="152" t="s">
        <v>712</v>
      </c>
      <c r="E32" s="154">
        <v>2</v>
      </c>
      <c r="F32" s="215"/>
      <c r="G32" s="181"/>
      <c r="H32" s="376"/>
      <c r="I32" s="380"/>
    </row>
    <row r="33" spans="2:9" s="168" customFormat="1" ht="25.5" customHeight="1" thickBot="1">
      <c r="B33" s="361"/>
      <c r="C33" s="359"/>
      <c r="D33" s="152" t="s">
        <v>731</v>
      </c>
      <c r="E33" s="154">
        <v>2</v>
      </c>
      <c r="F33" s="215"/>
      <c r="G33" s="181"/>
      <c r="H33" s="376"/>
      <c r="I33" s="380"/>
    </row>
    <row r="34" spans="2:9" s="168" customFormat="1" ht="25.5" customHeight="1">
      <c r="B34" s="402" t="s">
        <v>368</v>
      </c>
      <c r="C34" s="403"/>
      <c r="D34" s="403"/>
      <c r="E34" s="184">
        <v>66</v>
      </c>
      <c r="F34" s="217"/>
      <c r="G34" s="185"/>
      <c r="H34" s="186"/>
      <c r="I34" s="187"/>
    </row>
    <row r="35" spans="2:9" ht="25.5" customHeight="1" thickBot="1">
      <c r="B35" s="373" t="s">
        <v>369</v>
      </c>
      <c r="C35" s="374"/>
      <c r="D35" s="374"/>
      <c r="E35" s="188">
        <v>110</v>
      </c>
      <c r="F35" s="228"/>
      <c r="G35" s="189"/>
      <c r="H35" s="387"/>
      <c r="I35" s="388"/>
    </row>
    <row r="36" spans="2:7" ht="15.75">
      <c r="B36" s="164" t="s">
        <v>370</v>
      </c>
      <c r="C36" s="164"/>
      <c r="D36" s="164"/>
      <c r="E36" s="177"/>
      <c r="F36" s="178"/>
      <c r="G36" s="164"/>
    </row>
    <row r="37" spans="2:7" ht="15" thickBot="1">
      <c r="B37" s="164"/>
      <c r="C37" s="164"/>
      <c r="D37" s="164"/>
      <c r="E37" s="177"/>
      <c r="F37" s="178"/>
      <c r="G37" s="164"/>
    </row>
    <row r="38" spans="2:9" ht="15.75">
      <c r="B38" s="391" t="s">
        <v>345</v>
      </c>
      <c r="C38" s="392"/>
      <c r="D38" s="392"/>
      <c r="E38" s="392"/>
      <c r="F38" s="392"/>
      <c r="G38" s="392"/>
      <c r="H38" s="392"/>
      <c r="I38" s="393"/>
    </row>
    <row r="39" spans="2:9" ht="16.5" customHeight="1">
      <c r="B39" s="364" t="s">
        <v>0</v>
      </c>
      <c r="C39" s="365"/>
      <c r="D39" s="365"/>
      <c r="E39" s="365"/>
      <c r="F39" s="365"/>
      <c r="G39" s="365"/>
      <c r="H39" s="365"/>
      <c r="I39" s="366"/>
    </row>
    <row r="40" spans="2:9" ht="15">
      <c r="B40" s="367"/>
      <c r="C40" s="368"/>
      <c r="D40" s="368"/>
      <c r="E40" s="368"/>
      <c r="F40" s="368"/>
      <c r="G40" s="368"/>
      <c r="H40" s="368"/>
      <c r="I40" s="369"/>
    </row>
    <row r="41" spans="2:9" ht="15">
      <c r="B41" s="367"/>
      <c r="C41" s="368"/>
      <c r="D41" s="368"/>
      <c r="E41" s="368"/>
      <c r="F41" s="368"/>
      <c r="G41" s="368"/>
      <c r="H41" s="368"/>
      <c r="I41" s="369"/>
    </row>
    <row r="42" spans="2:9" ht="15" thickBot="1">
      <c r="B42" s="370"/>
      <c r="C42" s="371"/>
      <c r="D42" s="371"/>
      <c r="E42" s="371"/>
      <c r="F42" s="371"/>
      <c r="G42" s="371"/>
      <c r="H42" s="371"/>
      <c r="I42" s="372"/>
    </row>
  </sheetData>
  <sheetProtection/>
  <mergeCells count="24">
    <mergeCell ref="B3:D4"/>
    <mergeCell ref="B34:D34"/>
    <mergeCell ref="B31:B33"/>
    <mergeCell ref="C15:C16"/>
    <mergeCell ref="C17:C18"/>
    <mergeCell ref="B22:B30"/>
    <mergeCell ref="C31:C33"/>
    <mergeCell ref="H35:I35"/>
    <mergeCell ref="G3:G4"/>
    <mergeCell ref="B38:I38"/>
    <mergeCell ref="C19:C21"/>
    <mergeCell ref="C28:C30"/>
    <mergeCell ref="H3:I4"/>
    <mergeCell ref="H5:H18"/>
    <mergeCell ref="C22:C27"/>
    <mergeCell ref="B5:B18"/>
    <mergeCell ref="C5:C14"/>
    <mergeCell ref="B19:B21"/>
    <mergeCell ref="B39:I42"/>
    <mergeCell ref="B35:D35"/>
    <mergeCell ref="H19:H30"/>
    <mergeCell ref="H31:H33"/>
    <mergeCell ref="I5:I30"/>
    <mergeCell ref="I31:I33"/>
  </mergeCells>
  <conditionalFormatting sqref="B5:B19 B3 C28:C31 C5:D22 B31:B33 D23:D33">
    <cfRule type="cellIs" priority="5" dxfId="5" operator="equal" stopIfTrue="1">
      <formula>0</formula>
    </cfRule>
  </conditionalFormatting>
  <printOptions horizontalCentered="1"/>
  <pageMargins left="0.5511811023622047" right="0.5511811023622047" top="0.5905511811023623"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K19"/>
  <sheetViews>
    <sheetView showGridLines="0" zoomScale="80" zoomScaleNormal="80" zoomScaleSheetLayoutView="70" zoomScalePageLayoutView="0" workbookViewId="0" topLeftCell="A1">
      <selection activeCell="B3" sqref="B3:I4"/>
    </sheetView>
  </sheetViews>
  <sheetFormatPr defaultColWidth="11.00390625" defaultRowHeight="16.5"/>
  <cols>
    <col min="1" max="1" width="2.875" style="155" customWidth="1"/>
    <col min="2" max="2" width="12.875" style="155" customWidth="1"/>
    <col min="3" max="3" width="33.125" style="155" customWidth="1"/>
    <col min="4" max="4" width="9.125" style="155" customWidth="1"/>
    <col min="5" max="5" width="20.875" style="196" customWidth="1"/>
    <col min="6" max="7" width="7.375" style="197" customWidth="1"/>
    <col min="8" max="8" width="7.375" style="196" customWidth="1"/>
    <col min="9" max="9" width="8.875" style="155" customWidth="1"/>
    <col min="10" max="10" width="3.875" style="194" customWidth="1"/>
    <col min="11" max="11" width="4.125" style="194" customWidth="1"/>
    <col min="12" max="12" width="2.125" style="155" customWidth="1"/>
    <col min="13" max="16384" width="11.00390625" style="155" customWidth="1"/>
  </cols>
  <sheetData>
    <row r="1" spans="2:9" ht="12" customHeight="1">
      <c r="B1" s="162"/>
      <c r="C1" s="162"/>
      <c r="D1" s="162"/>
      <c r="E1" s="192"/>
      <c r="F1" s="193"/>
      <c r="G1" s="193"/>
      <c r="H1" s="192"/>
      <c r="I1" s="162"/>
    </row>
    <row r="2" spans="2:9" ht="26.25" customHeight="1">
      <c r="B2" s="19" t="s">
        <v>634</v>
      </c>
      <c r="C2" s="162"/>
      <c r="D2" s="162"/>
      <c r="E2" s="192"/>
      <c r="F2" s="193"/>
      <c r="G2" s="193"/>
      <c r="H2" s="192"/>
      <c r="I2" s="162"/>
    </row>
    <row r="3" spans="2:9" ht="26.25" customHeight="1">
      <c r="B3" s="423" t="s">
        <v>635</v>
      </c>
      <c r="C3" s="424"/>
      <c r="D3" s="424"/>
      <c r="E3" s="424"/>
      <c r="F3" s="424"/>
      <c r="G3" s="424"/>
      <c r="H3" s="424"/>
      <c r="I3" s="424"/>
    </row>
    <row r="4" spans="2:9" ht="26.25" customHeight="1">
      <c r="B4" s="424"/>
      <c r="C4" s="424"/>
      <c r="D4" s="424"/>
      <c r="E4" s="424"/>
      <c r="F4" s="424"/>
      <c r="G4" s="424"/>
      <c r="H4" s="424"/>
      <c r="I4" s="424"/>
    </row>
    <row r="5" spans="2:10" ht="26.25" customHeight="1">
      <c r="B5" s="195"/>
      <c r="C5" s="425" t="s">
        <v>636</v>
      </c>
      <c r="D5" s="426"/>
      <c r="E5" s="426"/>
      <c r="F5" s="426"/>
      <c r="G5" s="426"/>
      <c r="H5" s="426"/>
      <c r="I5" s="426"/>
      <c r="J5" s="426"/>
    </row>
    <row r="6" spans="2:11" ht="26.25" customHeight="1">
      <c r="B6" s="20" t="s">
        <v>637</v>
      </c>
      <c r="C6" s="20" t="s">
        <v>565</v>
      </c>
      <c r="D6" s="427" t="s">
        <v>638</v>
      </c>
      <c r="E6" s="428"/>
      <c r="F6" s="428"/>
      <c r="G6" s="428"/>
      <c r="H6" s="428"/>
      <c r="I6" s="428"/>
      <c r="J6" s="428"/>
      <c r="K6" s="428"/>
    </row>
    <row r="7" spans="2:11" ht="102" customHeight="1">
      <c r="B7" s="226"/>
      <c r="C7" s="227"/>
      <c r="D7" s="405"/>
      <c r="E7" s="406"/>
      <c r="F7" s="406"/>
      <c r="G7" s="406"/>
      <c r="H7" s="406"/>
      <c r="I7" s="406"/>
      <c r="J7" s="406"/>
      <c r="K7" s="407"/>
    </row>
    <row r="8" spans="2:11" ht="102" customHeight="1">
      <c r="B8" s="226"/>
      <c r="C8" s="227"/>
      <c r="D8" s="405"/>
      <c r="E8" s="406"/>
      <c r="F8" s="406"/>
      <c r="G8" s="406"/>
      <c r="H8" s="406"/>
      <c r="I8" s="406"/>
      <c r="J8" s="406"/>
      <c r="K8" s="407"/>
    </row>
    <row r="9" spans="2:11" ht="102" customHeight="1">
      <c r="B9" s="71"/>
      <c r="C9" s="67"/>
      <c r="D9" s="408"/>
      <c r="E9" s="409"/>
      <c r="F9" s="409"/>
      <c r="G9" s="409"/>
      <c r="H9" s="409"/>
      <c r="I9" s="409"/>
      <c r="J9" s="409"/>
      <c r="K9" s="410"/>
    </row>
    <row r="10" spans="2:11" ht="102" customHeight="1">
      <c r="B10" s="71"/>
      <c r="C10" s="70"/>
      <c r="D10" s="408"/>
      <c r="E10" s="409"/>
      <c r="F10" s="409"/>
      <c r="G10" s="409"/>
      <c r="H10" s="409"/>
      <c r="I10" s="409"/>
      <c r="J10" s="409"/>
      <c r="K10" s="410"/>
    </row>
    <row r="11" spans="2:11" ht="102" customHeight="1">
      <c r="B11" s="71"/>
      <c r="C11" s="70"/>
      <c r="D11" s="408"/>
      <c r="E11" s="409"/>
      <c r="F11" s="409"/>
      <c r="G11" s="409"/>
      <c r="H11" s="409"/>
      <c r="I11" s="409"/>
      <c r="J11" s="409"/>
      <c r="K11" s="410"/>
    </row>
    <row r="12" spans="2:11" ht="102" customHeight="1">
      <c r="B12" s="71"/>
      <c r="C12" s="70"/>
      <c r="D12" s="408"/>
      <c r="E12" s="409"/>
      <c r="F12" s="409"/>
      <c r="G12" s="409"/>
      <c r="H12" s="409"/>
      <c r="I12" s="409"/>
      <c r="J12" s="409"/>
      <c r="K12" s="410"/>
    </row>
    <row r="13" spans="2:11" ht="102" customHeight="1">
      <c r="B13" s="71"/>
      <c r="C13" s="70"/>
      <c r="D13" s="408"/>
      <c r="E13" s="409"/>
      <c r="F13" s="409"/>
      <c r="G13" s="409"/>
      <c r="H13" s="409"/>
      <c r="I13" s="409"/>
      <c r="J13" s="409"/>
      <c r="K13" s="410"/>
    </row>
    <row r="14" spans="2:9" ht="15" thickBot="1">
      <c r="B14" s="162"/>
      <c r="C14" s="162"/>
      <c r="D14" s="162"/>
      <c r="E14" s="192"/>
      <c r="F14" s="193"/>
      <c r="G14" s="193"/>
      <c r="H14" s="192"/>
      <c r="I14" s="162"/>
    </row>
    <row r="15" spans="2:11" ht="15.75">
      <c r="B15" s="411" t="s">
        <v>639</v>
      </c>
      <c r="C15" s="412"/>
      <c r="D15" s="412"/>
      <c r="E15" s="412"/>
      <c r="F15" s="412"/>
      <c r="G15" s="412"/>
      <c r="H15" s="412"/>
      <c r="I15" s="412"/>
      <c r="J15" s="412"/>
      <c r="K15" s="413"/>
    </row>
    <row r="16" spans="2:11" ht="16.5" customHeight="1">
      <c r="B16" s="414" t="s">
        <v>0</v>
      </c>
      <c r="C16" s="415"/>
      <c r="D16" s="415"/>
      <c r="E16" s="415"/>
      <c r="F16" s="415"/>
      <c r="G16" s="415"/>
      <c r="H16" s="415"/>
      <c r="I16" s="415"/>
      <c r="J16" s="415"/>
      <c r="K16" s="416"/>
    </row>
    <row r="17" spans="2:11" ht="15">
      <c r="B17" s="417"/>
      <c r="C17" s="418"/>
      <c r="D17" s="418"/>
      <c r="E17" s="418"/>
      <c r="F17" s="418"/>
      <c r="G17" s="418"/>
      <c r="H17" s="418"/>
      <c r="I17" s="418"/>
      <c r="J17" s="418"/>
      <c r="K17" s="419"/>
    </row>
    <row r="18" spans="2:11" ht="15">
      <c r="B18" s="417"/>
      <c r="C18" s="418"/>
      <c r="D18" s="418"/>
      <c r="E18" s="418"/>
      <c r="F18" s="418"/>
      <c r="G18" s="418"/>
      <c r="H18" s="418"/>
      <c r="I18" s="418"/>
      <c r="J18" s="418"/>
      <c r="K18" s="419"/>
    </row>
    <row r="19" spans="2:11" ht="15" thickBot="1">
      <c r="B19" s="420"/>
      <c r="C19" s="421"/>
      <c r="D19" s="421"/>
      <c r="E19" s="421"/>
      <c r="F19" s="421"/>
      <c r="G19" s="421"/>
      <c r="H19" s="421"/>
      <c r="I19" s="421"/>
      <c r="J19" s="421"/>
      <c r="K19" s="422"/>
    </row>
  </sheetData>
  <sheetProtection/>
  <mergeCells count="12">
    <mergeCell ref="D6:K6"/>
    <mergeCell ref="D7:K7"/>
    <mergeCell ref="D8:K8"/>
    <mergeCell ref="D9:K9"/>
    <mergeCell ref="B15:K15"/>
    <mergeCell ref="B16:K19"/>
    <mergeCell ref="D13:K13"/>
    <mergeCell ref="B3:I4"/>
    <mergeCell ref="D10:K10"/>
    <mergeCell ref="D11:K11"/>
    <mergeCell ref="D12:K12"/>
    <mergeCell ref="C5:J5"/>
  </mergeCells>
  <printOptions horizontalCentered="1"/>
  <pageMargins left="0.5511811023622047" right="0.5511811023622047" top="0.5905511811023623" bottom="0.7874015748031497"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indexed="11"/>
  </sheetPr>
  <dimension ref="A1:Y38"/>
  <sheetViews>
    <sheetView showGridLines="0" zoomScale="85" zoomScaleNormal="85" zoomScaleSheetLayoutView="100" zoomScalePageLayoutView="0" workbookViewId="0" topLeftCell="A2">
      <selection activeCell="H5" sqref="H5:J5"/>
    </sheetView>
  </sheetViews>
  <sheetFormatPr defaultColWidth="11.00390625" defaultRowHeight="16.5"/>
  <cols>
    <col min="1" max="1" width="1.12109375" style="72" customWidth="1"/>
    <col min="2" max="2" width="24.125" style="72" customWidth="1"/>
    <col min="3" max="3" width="14.375" style="72" customWidth="1"/>
    <col min="4" max="4" width="3.125" style="72" customWidth="1"/>
    <col min="5" max="5" width="4.875" style="72" customWidth="1"/>
    <col min="6" max="6" width="3.125" style="72" customWidth="1"/>
    <col min="7" max="7" width="4.875" style="73" customWidth="1"/>
    <col min="8" max="8" width="4.625" style="74" customWidth="1"/>
    <col min="9" max="9" width="3.875" style="74" customWidth="1"/>
    <col min="10" max="10" width="5.875" style="74" customWidth="1"/>
    <col min="11" max="11" width="2.625" style="73" customWidth="1"/>
    <col min="12" max="14" width="4.125" style="74" customWidth="1"/>
    <col min="15" max="15" width="3.875" style="76" customWidth="1"/>
    <col min="16" max="16" width="2.875" style="77" customWidth="1"/>
    <col min="17" max="17" width="3.125" style="72" customWidth="1"/>
    <col min="18" max="18" width="2.375" style="72" customWidth="1"/>
    <col min="19" max="19" width="4.50390625" style="78" customWidth="1"/>
    <col min="20" max="20" width="3.00390625" style="78" customWidth="1"/>
    <col min="21" max="21" width="14.125" style="79" customWidth="1"/>
    <col min="22" max="22" width="1.4921875" style="79" customWidth="1"/>
    <col min="23" max="23" width="5.875" style="79" customWidth="1"/>
    <col min="24" max="24" width="4.875" style="79" customWidth="1"/>
    <col min="25" max="25" width="6.125" style="79" customWidth="1"/>
    <col min="26" max="26" width="2.00390625" style="79" customWidth="1"/>
    <col min="27" max="16384" width="11.00390625" style="79" customWidth="1"/>
  </cols>
  <sheetData>
    <row r="1" spans="13:25" ht="15">
      <c r="M1" s="75"/>
      <c r="N1" s="75"/>
      <c r="Y1" s="75"/>
    </row>
    <row r="3" spans="2:25" ht="8.25" customHeight="1">
      <c r="B3" s="82"/>
      <c r="C3" s="82"/>
      <c r="D3" s="82"/>
      <c r="E3" s="82"/>
      <c r="F3" s="82"/>
      <c r="G3" s="83"/>
      <c r="H3" s="84"/>
      <c r="I3" s="84"/>
      <c r="J3" s="84"/>
      <c r="K3" s="83"/>
      <c r="L3" s="84"/>
      <c r="M3" s="84"/>
      <c r="N3" s="84"/>
      <c r="O3" s="85"/>
      <c r="P3" s="86"/>
      <c r="Q3" s="87"/>
      <c r="R3" s="87"/>
      <c r="S3" s="88"/>
      <c r="T3" s="88"/>
      <c r="U3" s="88"/>
      <c r="V3" s="89"/>
      <c r="W3" s="450" t="s">
        <v>870</v>
      </c>
      <c r="X3" s="451"/>
      <c r="Y3" s="452"/>
    </row>
    <row r="4" spans="1:25" s="97" customFormat="1" ht="3" customHeight="1">
      <c r="A4" s="90"/>
      <c r="B4" s="98"/>
      <c r="C4" s="98"/>
      <c r="D4" s="98"/>
      <c r="E4" s="98"/>
      <c r="F4" s="98"/>
      <c r="G4" s="99"/>
      <c r="H4" s="100"/>
      <c r="I4" s="100"/>
      <c r="J4" s="100"/>
      <c r="K4" s="99"/>
      <c r="L4" s="100"/>
      <c r="M4" s="100"/>
      <c r="N4" s="100"/>
      <c r="O4" s="92"/>
      <c r="P4" s="93"/>
      <c r="Q4" s="94"/>
      <c r="R4" s="94"/>
      <c r="S4" s="95"/>
      <c r="T4" s="95"/>
      <c r="U4" s="95"/>
      <c r="V4" s="96"/>
      <c r="W4" s="453"/>
      <c r="X4" s="454"/>
      <c r="Y4" s="455"/>
    </row>
    <row r="5" spans="1:25" s="97" customFormat="1" ht="14.25" customHeight="1">
      <c r="A5" s="90"/>
      <c r="B5" s="468"/>
      <c r="C5" s="470" t="s">
        <v>867</v>
      </c>
      <c r="D5" s="470"/>
      <c r="E5" s="470"/>
      <c r="F5" s="470"/>
      <c r="G5" s="469" t="s">
        <v>3</v>
      </c>
      <c r="H5" s="475" t="e">
        <f>壹、清潔生產評估背景資訊!#REF!</f>
        <v>#REF!</v>
      </c>
      <c r="I5" s="475"/>
      <c r="J5" s="475"/>
      <c r="K5" s="469" t="s">
        <v>3</v>
      </c>
      <c r="L5" s="474" t="e">
        <f>H5/H6</f>
        <v>#REF!</v>
      </c>
      <c r="M5" s="474"/>
      <c r="N5" s="474"/>
      <c r="O5" s="92"/>
      <c r="P5" s="93"/>
      <c r="Q5" s="94"/>
      <c r="R5" s="94"/>
      <c r="S5" s="95"/>
      <c r="T5" s="95"/>
      <c r="U5" s="95"/>
      <c r="V5" s="96"/>
      <c r="W5" s="453"/>
      <c r="X5" s="454"/>
      <c r="Y5" s="455"/>
    </row>
    <row r="6" spans="1:25" s="97" customFormat="1" ht="14.25" customHeight="1">
      <c r="A6" s="90"/>
      <c r="B6" s="468"/>
      <c r="C6" s="471" t="s">
        <v>866</v>
      </c>
      <c r="D6" s="471"/>
      <c r="E6" s="471"/>
      <c r="F6" s="471"/>
      <c r="G6" s="469"/>
      <c r="H6" s="476"/>
      <c r="I6" s="476"/>
      <c r="J6" s="476"/>
      <c r="K6" s="469"/>
      <c r="L6" s="474"/>
      <c r="M6" s="474"/>
      <c r="N6" s="474"/>
      <c r="O6" s="92"/>
      <c r="P6" s="93"/>
      <c r="Q6" s="94"/>
      <c r="R6" s="94"/>
      <c r="S6" s="95"/>
      <c r="T6" s="95"/>
      <c r="U6" s="95"/>
      <c r="V6" s="96"/>
      <c r="W6" s="453"/>
      <c r="X6" s="454"/>
      <c r="Y6" s="455"/>
    </row>
    <row r="7" spans="1:25" s="97" customFormat="1" ht="4.5" customHeight="1">
      <c r="A7" s="90"/>
      <c r="B7" s="98"/>
      <c r="C7" s="98"/>
      <c r="D7" s="98"/>
      <c r="E7" s="98"/>
      <c r="F7" s="98"/>
      <c r="G7" s="99"/>
      <c r="H7" s="100"/>
      <c r="I7" s="100"/>
      <c r="J7" s="100"/>
      <c r="K7" s="99"/>
      <c r="L7" s="100"/>
      <c r="M7" s="100"/>
      <c r="N7" s="100"/>
      <c r="O7" s="92"/>
      <c r="P7" s="93"/>
      <c r="Q7" s="94"/>
      <c r="R7" s="94"/>
      <c r="S7" s="95"/>
      <c r="T7" s="95"/>
      <c r="U7" s="95"/>
      <c r="V7" s="96"/>
      <c r="W7" s="453"/>
      <c r="X7" s="454"/>
      <c r="Y7" s="455"/>
    </row>
    <row r="8" spans="1:25" s="97" customFormat="1" ht="6.75" customHeight="1">
      <c r="A8" s="90"/>
      <c r="B8" s="94"/>
      <c r="C8" s="94"/>
      <c r="D8" s="94"/>
      <c r="E8" s="94"/>
      <c r="F8" s="94"/>
      <c r="G8" s="104"/>
      <c r="H8" s="105"/>
      <c r="I8" s="105"/>
      <c r="J8" s="105"/>
      <c r="K8" s="104"/>
      <c r="L8" s="105"/>
      <c r="M8" s="105"/>
      <c r="N8" s="105"/>
      <c r="O8" s="106"/>
      <c r="P8" s="107"/>
      <c r="Q8" s="94"/>
      <c r="R8" s="94"/>
      <c r="S8" s="95"/>
      <c r="T8" s="95"/>
      <c r="U8" s="95"/>
      <c r="V8" s="96"/>
      <c r="W8" s="453"/>
      <c r="X8" s="454"/>
      <c r="Y8" s="455"/>
    </row>
    <row r="9" spans="1:25" s="97" customFormat="1" ht="3" customHeight="1">
      <c r="A9" s="90"/>
      <c r="B9" s="98"/>
      <c r="C9" s="98"/>
      <c r="D9" s="98"/>
      <c r="E9" s="98"/>
      <c r="F9" s="98"/>
      <c r="G9" s="99"/>
      <c r="H9" s="100"/>
      <c r="I9" s="100"/>
      <c r="J9" s="100"/>
      <c r="K9" s="99"/>
      <c r="L9" s="100"/>
      <c r="M9" s="100"/>
      <c r="N9" s="100"/>
      <c r="O9" s="92"/>
      <c r="P9" s="93"/>
      <c r="Q9" s="94"/>
      <c r="R9" s="94"/>
      <c r="S9" s="95"/>
      <c r="T9" s="95"/>
      <c r="U9" s="95"/>
      <c r="V9" s="96"/>
      <c r="W9" s="453"/>
      <c r="X9" s="454"/>
      <c r="Y9" s="455"/>
    </row>
    <row r="10" spans="1:25" s="97" customFormat="1" ht="14.25" customHeight="1">
      <c r="A10" s="90"/>
      <c r="B10" s="468"/>
      <c r="C10" s="470" t="s">
        <v>868</v>
      </c>
      <c r="D10" s="470"/>
      <c r="E10" s="470"/>
      <c r="F10" s="470"/>
      <c r="G10" s="469" t="s">
        <v>3</v>
      </c>
      <c r="H10" s="473"/>
      <c r="I10" s="473"/>
      <c r="J10" s="473"/>
      <c r="K10" s="469" t="s">
        <v>3</v>
      </c>
      <c r="L10" s="449" t="e">
        <f>H10/H11</f>
        <v>#DIV/0!</v>
      </c>
      <c r="M10" s="449"/>
      <c r="N10" s="449"/>
      <c r="O10" s="92"/>
      <c r="P10" s="93"/>
      <c r="Q10" s="94"/>
      <c r="R10" s="94"/>
      <c r="S10" s="95"/>
      <c r="T10" s="95"/>
      <c r="U10" s="95"/>
      <c r="V10" s="96"/>
      <c r="W10" s="453"/>
      <c r="X10" s="454"/>
      <c r="Y10" s="455"/>
    </row>
    <row r="11" spans="1:25" s="97" customFormat="1" ht="14.25" customHeight="1">
      <c r="A11" s="90"/>
      <c r="B11" s="468"/>
      <c r="C11" s="471" t="s">
        <v>869</v>
      </c>
      <c r="D11" s="471"/>
      <c r="E11" s="471"/>
      <c r="F11" s="471"/>
      <c r="G11" s="469"/>
      <c r="H11" s="472"/>
      <c r="I11" s="472"/>
      <c r="J11" s="472"/>
      <c r="K11" s="469"/>
      <c r="L11" s="449"/>
      <c r="M11" s="449"/>
      <c r="N11" s="449"/>
      <c r="O11" s="92"/>
      <c r="P11" s="93"/>
      <c r="Q11" s="94"/>
      <c r="R11" s="94"/>
      <c r="S11" s="95"/>
      <c r="T11" s="95"/>
      <c r="U11" s="95"/>
      <c r="V11" s="96"/>
      <c r="W11" s="453"/>
      <c r="X11" s="454"/>
      <c r="Y11" s="455"/>
    </row>
    <row r="12" spans="1:25" s="97" customFormat="1" ht="4.5" customHeight="1">
      <c r="A12" s="90"/>
      <c r="B12" s="98"/>
      <c r="C12" s="98"/>
      <c r="D12" s="98"/>
      <c r="E12" s="98"/>
      <c r="F12" s="98"/>
      <c r="G12" s="99"/>
      <c r="H12" s="100"/>
      <c r="I12" s="100"/>
      <c r="J12" s="100"/>
      <c r="K12" s="99"/>
      <c r="L12" s="100"/>
      <c r="M12" s="100"/>
      <c r="N12" s="100"/>
      <c r="O12" s="92"/>
      <c r="P12" s="93"/>
      <c r="Q12" s="94"/>
      <c r="R12" s="94"/>
      <c r="S12" s="95"/>
      <c r="T12" s="95"/>
      <c r="U12" s="95"/>
      <c r="V12" s="96"/>
      <c r="W12" s="453"/>
      <c r="X12" s="454"/>
      <c r="Y12" s="455"/>
    </row>
    <row r="13" spans="2:25" ht="15">
      <c r="B13" s="109"/>
      <c r="C13" s="109"/>
      <c r="D13" s="109"/>
      <c r="E13" s="109"/>
      <c r="F13" s="109"/>
      <c r="G13" s="110"/>
      <c r="H13" s="111"/>
      <c r="I13" s="111"/>
      <c r="J13" s="111"/>
      <c r="K13" s="110"/>
      <c r="L13" s="111"/>
      <c r="M13" s="111"/>
      <c r="N13" s="111"/>
      <c r="O13" s="112"/>
      <c r="P13" s="113"/>
      <c r="Q13" s="109"/>
      <c r="R13" s="109"/>
      <c r="S13" s="114"/>
      <c r="T13" s="114"/>
      <c r="U13" s="114"/>
      <c r="V13" s="115"/>
      <c r="W13" s="456"/>
      <c r="X13" s="457"/>
      <c r="Y13" s="458"/>
    </row>
    <row r="15" spans="2:25" ht="15" customHeight="1">
      <c r="B15" s="478" t="s">
        <v>824</v>
      </c>
      <c r="C15" s="480" t="s">
        <v>825</v>
      </c>
      <c r="D15" s="481"/>
      <c r="E15" s="477" t="s">
        <v>838</v>
      </c>
      <c r="F15" s="477"/>
      <c r="G15" s="477"/>
      <c r="H15" s="477"/>
      <c r="I15" s="477"/>
      <c r="J15" s="477"/>
      <c r="K15" s="477"/>
      <c r="L15" s="477" t="s">
        <v>826</v>
      </c>
      <c r="M15" s="477"/>
      <c r="N15" s="477"/>
      <c r="O15" s="477"/>
      <c r="P15" s="477"/>
      <c r="Q15" s="477"/>
      <c r="R15" s="477"/>
      <c r="S15" s="477"/>
      <c r="T15" s="477"/>
      <c r="U15" s="459" t="s">
        <v>827</v>
      </c>
      <c r="V15" s="460"/>
      <c r="W15" s="460"/>
      <c r="X15" s="460"/>
      <c r="Y15" s="461"/>
    </row>
    <row r="16" spans="2:25" ht="15.75">
      <c r="B16" s="479"/>
      <c r="C16" s="482"/>
      <c r="D16" s="483"/>
      <c r="E16" s="466"/>
      <c r="F16" s="466"/>
      <c r="G16" s="466"/>
      <c r="H16" s="466"/>
      <c r="I16" s="467"/>
      <c r="J16" s="465" t="s">
        <v>828</v>
      </c>
      <c r="K16" s="467"/>
      <c r="L16" s="465" t="s">
        <v>839</v>
      </c>
      <c r="M16" s="466"/>
      <c r="N16" s="466"/>
      <c r="O16" s="466"/>
      <c r="P16" s="466"/>
      <c r="Q16" s="467"/>
      <c r="R16" s="465" t="s">
        <v>840</v>
      </c>
      <c r="S16" s="466"/>
      <c r="T16" s="467"/>
      <c r="U16" s="462"/>
      <c r="V16" s="463"/>
      <c r="W16" s="463"/>
      <c r="X16" s="463"/>
      <c r="Y16" s="464"/>
    </row>
    <row r="17" spans="2:25" ht="15.75">
      <c r="B17" s="234" t="s">
        <v>819</v>
      </c>
      <c r="C17" s="484" t="s">
        <v>551</v>
      </c>
      <c r="D17" s="485"/>
      <c r="E17" s="431"/>
      <c r="F17" s="431"/>
      <c r="G17" s="431"/>
      <c r="H17" s="431"/>
      <c r="I17" s="431"/>
      <c r="J17" s="432"/>
      <c r="K17" s="432"/>
      <c r="L17" s="433">
        <v>80.7</v>
      </c>
      <c r="M17" s="433"/>
      <c r="N17" s="433"/>
      <c r="O17" s="433"/>
      <c r="P17" s="433"/>
      <c r="Q17" s="433"/>
      <c r="R17" s="432"/>
      <c r="S17" s="432"/>
      <c r="T17" s="432"/>
      <c r="U17" s="434" t="s">
        <v>820</v>
      </c>
      <c r="V17" s="434"/>
      <c r="W17" s="434" t="s">
        <v>821</v>
      </c>
      <c r="X17" s="434"/>
      <c r="Y17" s="434"/>
    </row>
    <row r="18" spans="2:25" ht="15.75">
      <c r="B18" s="234" t="s">
        <v>822</v>
      </c>
      <c r="C18" s="429" t="s">
        <v>551</v>
      </c>
      <c r="D18" s="430"/>
      <c r="E18" s="431"/>
      <c r="F18" s="431"/>
      <c r="G18" s="431"/>
      <c r="H18" s="431"/>
      <c r="I18" s="431"/>
      <c r="J18" s="432"/>
      <c r="K18" s="432"/>
      <c r="L18" s="433">
        <v>246.796145</v>
      </c>
      <c r="M18" s="433"/>
      <c r="N18" s="433"/>
      <c r="O18" s="433"/>
      <c r="P18" s="433"/>
      <c r="Q18" s="433"/>
      <c r="R18" s="432"/>
      <c r="S18" s="432"/>
      <c r="T18" s="432"/>
      <c r="U18" s="434" t="s">
        <v>820</v>
      </c>
      <c r="V18" s="434"/>
      <c r="W18" s="434" t="s">
        <v>821</v>
      </c>
      <c r="X18" s="434"/>
      <c r="Y18" s="434"/>
    </row>
    <row r="19" spans="2:25" ht="15.75">
      <c r="B19" s="234" t="s">
        <v>823</v>
      </c>
      <c r="C19" s="429" t="s">
        <v>551</v>
      </c>
      <c r="D19" s="430"/>
      <c r="E19" s="431"/>
      <c r="F19" s="431"/>
      <c r="G19" s="431"/>
      <c r="H19" s="431"/>
      <c r="I19" s="431"/>
      <c r="J19" s="432"/>
      <c r="K19" s="432"/>
      <c r="L19" s="433">
        <v>82.259568</v>
      </c>
      <c r="M19" s="433"/>
      <c r="N19" s="433"/>
      <c r="O19" s="433"/>
      <c r="P19" s="433"/>
      <c r="Q19" s="433"/>
      <c r="R19" s="432"/>
      <c r="S19" s="432"/>
      <c r="T19" s="432"/>
      <c r="U19" s="434" t="s">
        <v>820</v>
      </c>
      <c r="V19" s="434"/>
      <c r="W19" s="434" t="s">
        <v>821</v>
      </c>
      <c r="X19" s="434"/>
      <c r="Y19" s="434"/>
    </row>
    <row r="20" spans="2:25" ht="15.75">
      <c r="B20" s="234" t="s">
        <v>829</v>
      </c>
      <c r="C20" s="429" t="s">
        <v>551</v>
      </c>
      <c r="D20" s="430"/>
      <c r="E20" s="431"/>
      <c r="F20" s="431"/>
      <c r="G20" s="431"/>
      <c r="H20" s="431"/>
      <c r="I20" s="431"/>
      <c r="J20" s="432"/>
      <c r="K20" s="432"/>
      <c r="L20" s="433">
        <v>51.209</v>
      </c>
      <c r="M20" s="433"/>
      <c r="N20" s="433"/>
      <c r="O20" s="433"/>
      <c r="P20" s="433"/>
      <c r="Q20" s="433"/>
      <c r="R20" s="432"/>
      <c r="S20" s="432"/>
      <c r="T20" s="432"/>
      <c r="U20" s="434" t="s">
        <v>820</v>
      </c>
      <c r="V20" s="434"/>
      <c r="W20" s="434" t="s">
        <v>821</v>
      </c>
      <c r="X20" s="434"/>
      <c r="Y20" s="434"/>
    </row>
    <row r="21" spans="2:25" ht="15.75">
      <c r="B21" s="234" t="s">
        <v>830</v>
      </c>
      <c r="C21" s="429" t="s">
        <v>551</v>
      </c>
      <c r="D21" s="430"/>
      <c r="E21" s="431"/>
      <c r="F21" s="431"/>
      <c r="G21" s="431"/>
      <c r="H21" s="431"/>
      <c r="I21" s="431"/>
      <c r="J21" s="432"/>
      <c r="K21" s="432"/>
      <c r="L21" s="433">
        <v>3.388</v>
      </c>
      <c r="M21" s="433"/>
      <c r="N21" s="433"/>
      <c r="O21" s="433"/>
      <c r="P21" s="433"/>
      <c r="Q21" s="433"/>
      <c r="R21" s="432"/>
      <c r="S21" s="432"/>
      <c r="T21" s="432"/>
      <c r="U21" s="434" t="s">
        <v>820</v>
      </c>
      <c r="V21" s="434"/>
      <c r="W21" s="434" t="s">
        <v>821</v>
      </c>
      <c r="X21" s="434"/>
      <c r="Y21" s="434"/>
    </row>
    <row r="22" spans="2:25" ht="15.75">
      <c r="B22" s="234" t="s">
        <v>831</v>
      </c>
      <c r="C22" s="429" t="s">
        <v>267</v>
      </c>
      <c r="D22" s="430"/>
      <c r="E22" s="431"/>
      <c r="F22" s="431"/>
      <c r="G22" s="431"/>
      <c r="H22" s="431"/>
      <c r="I22" s="431"/>
      <c r="J22" s="432"/>
      <c r="K22" s="432"/>
      <c r="L22" s="433">
        <v>22.296</v>
      </c>
      <c r="M22" s="433"/>
      <c r="N22" s="433"/>
      <c r="O22" s="433"/>
      <c r="P22" s="433"/>
      <c r="Q22" s="433"/>
      <c r="R22" s="432"/>
      <c r="S22" s="432"/>
      <c r="T22" s="432"/>
      <c r="U22" s="434" t="s">
        <v>820</v>
      </c>
      <c r="V22" s="434"/>
      <c r="W22" s="434" t="s">
        <v>821</v>
      </c>
      <c r="X22" s="434"/>
      <c r="Y22" s="434"/>
    </row>
    <row r="23" spans="2:25" ht="15.75">
      <c r="B23" s="234" t="s">
        <v>832</v>
      </c>
      <c r="C23" s="429" t="s">
        <v>267</v>
      </c>
      <c r="D23" s="430"/>
      <c r="E23" s="431"/>
      <c r="F23" s="431"/>
      <c r="G23" s="431"/>
      <c r="H23" s="431"/>
      <c r="I23" s="431"/>
      <c r="J23" s="432"/>
      <c r="K23" s="432"/>
      <c r="L23" s="433">
        <v>1.3419</v>
      </c>
      <c r="M23" s="433"/>
      <c r="N23" s="433"/>
      <c r="O23" s="433"/>
      <c r="P23" s="433"/>
      <c r="Q23" s="433"/>
      <c r="R23" s="432"/>
      <c r="S23" s="432"/>
      <c r="T23" s="432"/>
      <c r="U23" s="434" t="s">
        <v>820</v>
      </c>
      <c r="V23" s="434"/>
      <c r="W23" s="434" t="s">
        <v>821</v>
      </c>
      <c r="X23" s="434"/>
      <c r="Y23" s="434"/>
    </row>
    <row r="24" spans="2:25" ht="15.75">
      <c r="B24" s="234" t="s">
        <v>833</v>
      </c>
      <c r="C24" s="429" t="s">
        <v>267</v>
      </c>
      <c r="D24" s="430"/>
      <c r="E24" s="431"/>
      <c r="F24" s="431"/>
      <c r="G24" s="431"/>
      <c r="H24" s="431"/>
      <c r="I24" s="431"/>
      <c r="J24" s="432"/>
      <c r="K24" s="432"/>
      <c r="L24" s="433">
        <v>4.9707</v>
      </c>
      <c r="M24" s="433"/>
      <c r="N24" s="433"/>
      <c r="O24" s="433"/>
      <c r="P24" s="433"/>
      <c r="Q24" s="433"/>
      <c r="R24" s="432"/>
      <c r="S24" s="432"/>
      <c r="T24" s="432"/>
      <c r="U24" s="434" t="s">
        <v>820</v>
      </c>
      <c r="V24" s="434"/>
      <c r="W24" s="434" t="s">
        <v>821</v>
      </c>
      <c r="X24" s="434"/>
      <c r="Y24" s="434"/>
    </row>
    <row r="25" spans="2:25" ht="16.5" customHeight="1" hidden="1">
      <c r="B25" s="234" t="s">
        <v>834</v>
      </c>
      <c r="C25" s="429" t="s">
        <v>267</v>
      </c>
      <c r="D25" s="430"/>
      <c r="E25" s="431"/>
      <c r="F25" s="431"/>
      <c r="G25" s="431"/>
      <c r="H25" s="431"/>
      <c r="I25" s="431"/>
      <c r="J25" s="432"/>
      <c r="K25" s="432"/>
      <c r="L25" s="433">
        <v>9248.100000000002</v>
      </c>
      <c r="M25" s="433"/>
      <c r="N25" s="433"/>
      <c r="O25" s="433"/>
      <c r="P25" s="433"/>
      <c r="Q25" s="433"/>
      <c r="R25" s="432"/>
      <c r="S25" s="432"/>
      <c r="T25" s="432"/>
      <c r="U25" s="434" t="s">
        <v>820</v>
      </c>
      <c r="V25" s="434"/>
      <c r="W25" s="434" t="s">
        <v>821</v>
      </c>
      <c r="X25" s="434"/>
      <c r="Y25" s="434"/>
    </row>
    <row r="26" spans="2:25" ht="15.75">
      <c r="B26" s="234" t="s">
        <v>835</v>
      </c>
      <c r="C26" s="429" t="s">
        <v>267</v>
      </c>
      <c r="D26" s="430"/>
      <c r="E26" s="431"/>
      <c r="F26" s="431"/>
      <c r="G26" s="431"/>
      <c r="H26" s="431"/>
      <c r="I26" s="431"/>
      <c r="J26" s="432"/>
      <c r="K26" s="432"/>
      <c r="L26" s="433">
        <v>0.7902</v>
      </c>
      <c r="M26" s="433"/>
      <c r="N26" s="433"/>
      <c r="O26" s="433"/>
      <c r="P26" s="433"/>
      <c r="Q26" s="433"/>
      <c r="R26" s="432"/>
      <c r="S26" s="432"/>
      <c r="T26" s="432"/>
      <c r="U26" s="434" t="s">
        <v>820</v>
      </c>
      <c r="V26" s="434"/>
      <c r="W26" s="434" t="s">
        <v>821</v>
      </c>
      <c r="X26" s="434"/>
      <c r="Y26" s="434"/>
    </row>
    <row r="27" spans="2:25" ht="15.75">
      <c r="B27" s="234" t="s">
        <v>836</v>
      </c>
      <c r="C27" s="429" t="s">
        <v>267</v>
      </c>
      <c r="D27" s="430"/>
      <c r="E27" s="431"/>
      <c r="F27" s="431"/>
      <c r="G27" s="431"/>
      <c r="H27" s="431"/>
      <c r="I27" s="431"/>
      <c r="J27" s="432"/>
      <c r="K27" s="432"/>
      <c r="L27" s="433">
        <v>1.2839</v>
      </c>
      <c r="M27" s="433"/>
      <c r="N27" s="433"/>
      <c r="O27" s="433"/>
      <c r="P27" s="433"/>
      <c r="Q27" s="433"/>
      <c r="R27" s="432"/>
      <c r="S27" s="432"/>
      <c r="T27" s="432"/>
      <c r="U27" s="434" t="s">
        <v>820</v>
      </c>
      <c r="V27" s="434"/>
      <c r="W27" s="434" t="s">
        <v>821</v>
      </c>
      <c r="X27" s="434"/>
      <c r="Y27" s="434"/>
    </row>
    <row r="28" spans="2:25" ht="15.75">
      <c r="B28" s="234" t="s">
        <v>837</v>
      </c>
      <c r="C28" s="429" t="s">
        <v>267</v>
      </c>
      <c r="D28" s="430"/>
      <c r="E28" s="431"/>
      <c r="F28" s="431"/>
      <c r="G28" s="431"/>
      <c r="H28" s="431"/>
      <c r="I28" s="431"/>
      <c r="J28" s="432"/>
      <c r="K28" s="432"/>
      <c r="L28" s="433">
        <v>14.853</v>
      </c>
      <c r="M28" s="433"/>
      <c r="N28" s="433"/>
      <c r="O28" s="433"/>
      <c r="P28" s="433"/>
      <c r="Q28" s="433"/>
      <c r="R28" s="432"/>
      <c r="S28" s="432"/>
      <c r="T28" s="432"/>
      <c r="U28" s="434" t="s">
        <v>820</v>
      </c>
      <c r="V28" s="434"/>
      <c r="W28" s="434" t="s">
        <v>821</v>
      </c>
      <c r="X28" s="434"/>
      <c r="Y28" s="434"/>
    </row>
    <row r="29" spans="2:25" ht="15.75">
      <c r="B29" s="233"/>
      <c r="C29" s="437"/>
      <c r="D29" s="438"/>
      <c r="E29" s="489"/>
      <c r="F29" s="489"/>
      <c r="G29" s="489"/>
      <c r="H29" s="489"/>
      <c r="I29" s="489"/>
      <c r="J29" s="488"/>
      <c r="K29" s="488"/>
      <c r="L29" s="487"/>
      <c r="M29" s="487"/>
      <c r="N29" s="487"/>
      <c r="O29" s="487"/>
      <c r="P29" s="487"/>
      <c r="Q29" s="487"/>
      <c r="R29" s="488"/>
      <c r="S29" s="488"/>
      <c r="T29" s="488"/>
      <c r="U29" s="486"/>
      <c r="V29" s="486"/>
      <c r="W29" s="486"/>
      <c r="X29" s="486"/>
      <c r="Y29" s="486"/>
    </row>
    <row r="30" spans="2:25" ht="15.75">
      <c r="B30" s="232"/>
      <c r="C30" s="435"/>
      <c r="D30" s="436"/>
      <c r="E30" s="446"/>
      <c r="F30" s="447"/>
      <c r="G30" s="447"/>
      <c r="H30" s="447"/>
      <c r="I30" s="448"/>
      <c r="J30" s="435"/>
      <c r="K30" s="436"/>
      <c r="L30" s="443"/>
      <c r="M30" s="444"/>
      <c r="N30" s="444"/>
      <c r="O30" s="444"/>
      <c r="P30" s="444"/>
      <c r="Q30" s="445"/>
      <c r="R30" s="435"/>
      <c r="S30" s="442"/>
      <c r="T30" s="436"/>
      <c r="U30" s="439"/>
      <c r="V30" s="440"/>
      <c r="W30" s="440"/>
      <c r="X30" s="440"/>
      <c r="Y30" s="441"/>
    </row>
    <row r="31" spans="2:25" ht="15.75">
      <c r="B31" s="232"/>
      <c r="C31" s="435"/>
      <c r="D31" s="436"/>
      <c r="E31" s="446"/>
      <c r="F31" s="447"/>
      <c r="G31" s="447"/>
      <c r="H31" s="447"/>
      <c r="I31" s="448"/>
      <c r="J31" s="435"/>
      <c r="K31" s="436"/>
      <c r="L31" s="443"/>
      <c r="M31" s="444"/>
      <c r="N31" s="444"/>
      <c r="O31" s="444"/>
      <c r="P31" s="444"/>
      <c r="Q31" s="445"/>
      <c r="R31" s="435"/>
      <c r="S31" s="442"/>
      <c r="T31" s="436"/>
      <c r="U31" s="439"/>
      <c r="V31" s="440"/>
      <c r="W31" s="440"/>
      <c r="X31" s="440"/>
      <c r="Y31" s="441"/>
    </row>
    <row r="32" spans="2:25" ht="15.75">
      <c r="B32" s="232"/>
      <c r="C32" s="435"/>
      <c r="D32" s="436"/>
      <c r="E32" s="446"/>
      <c r="F32" s="447"/>
      <c r="G32" s="447"/>
      <c r="H32" s="447"/>
      <c r="I32" s="448"/>
      <c r="J32" s="435"/>
      <c r="K32" s="436"/>
      <c r="L32" s="443"/>
      <c r="M32" s="444"/>
      <c r="N32" s="444"/>
      <c r="O32" s="444"/>
      <c r="P32" s="444"/>
      <c r="Q32" s="445"/>
      <c r="R32" s="435"/>
      <c r="S32" s="442"/>
      <c r="T32" s="436"/>
      <c r="U32" s="439"/>
      <c r="V32" s="440"/>
      <c r="W32" s="440"/>
      <c r="X32" s="440"/>
      <c r="Y32" s="441"/>
    </row>
    <row r="33" spans="2:25" ht="15.75">
      <c r="B33" s="232"/>
      <c r="C33" s="435"/>
      <c r="D33" s="436"/>
      <c r="E33" s="446"/>
      <c r="F33" s="447"/>
      <c r="G33" s="447"/>
      <c r="H33" s="447"/>
      <c r="I33" s="448"/>
      <c r="J33" s="435"/>
      <c r="K33" s="436"/>
      <c r="L33" s="443"/>
      <c r="M33" s="444"/>
      <c r="N33" s="444"/>
      <c r="O33" s="444"/>
      <c r="P33" s="444"/>
      <c r="Q33" s="445"/>
      <c r="R33" s="435"/>
      <c r="S33" s="442"/>
      <c r="T33" s="436"/>
      <c r="U33" s="439"/>
      <c r="V33" s="440"/>
      <c r="W33" s="440"/>
      <c r="X33" s="440"/>
      <c r="Y33" s="441"/>
    </row>
    <row r="34" spans="2:25" ht="15.75">
      <c r="B34" s="232"/>
      <c r="C34" s="435"/>
      <c r="D34" s="436"/>
      <c r="E34" s="446"/>
      <c r="F34" s="447"/>
      <c r="G34" s="447"/>
      <c r="H34" s="447"/>
      <c r="I34" s="448"/>
      <c r="J34" s="435"/>
      <c r="K34" s="436"/>
      <c r="L34" s="443"/>
      <c r="M34" s="444"/>
      <c r="N34" s="444"/>
      <c r="O34" s="444"/>
      <c r="P34" s="444"/>
      <c r="Q34" s="445"/>
      <c r="R34" s="435"/>
      <c r="S34" s="442"/>
      <c r="T34" s="436"/>
      <c r="U34" s="439"/>
      <c r="V34" s="440"/>
      <c r="W34" s="440"/>
      <c r="X34" s="440"/>
      <c r="Y34" s="441"/>
    </row>
    <row r="35" spans="2:25" ht="15.75">
      <c r="B35" s="232"/>
      <c r="C35" s="435"/>
      <c r="D35" s="436"/>
      <c r="E35" s="446"/>
      <c r="F35" s="447"/>
      <c r="G35" s="447"/>
      <c r="H35" s="447"/>
      <c r="I35" s="448"/>
      <c r="J35" s="435"/>
      <c r="K35" s="436"/>
      <c r="L35" s="443"/>
      <c r="M35" s="444"/>
      <c r="N35" s="444"/>
      <c r="O35" s="444"/>
      <c r="P35" s="444"/>
      <c r="Q35" s="445"/>
      <c r="R35" s="435"/>
      <c r="S35" s="442"/>
      <c r="T35" s="436"/>
      <c r="U35" s="439"/>
      <c r="V35" s="440"/>
      <c r="W35" s="440"/>
      <c r="X35" s="440"/>
      <c r="Y35" s="441"/>
    </row>
    <row r="36" spans="2:25" ht="15.75">
      <c r="B36" s="232"/>
      <c r="C36" s="435"/>
      <c r="D36" s="436"/>
      <c r="E36" s="446"/>
      <c r="F36" s="447"/>
      <c r="G36" s="447"/>
      <c r="H36" s="447"/>
      <c r="I36" s="448"/>
      <c r="J36" s="435"/>
      <c r="K36" s="436"/>
      <c r="L36" s="443"/>
      <c r="M36" s="444"/>
      <c r="N36" s="444"/>
      <c r="O36" s="444"/>
      <c r="P36" s="444"/>
      <c r="Q36" s="445"/>
      <c r="R36" s="435"/>
      <c r="S36" s="442"/>
      <c r="T36" s="436"/>
      <c r="U36" s="439"/>
      <c r="V36" s="440"/>
      <c r="W36" s="440"/>
      <c r="X36" s="440"/>
      <c r="Y36" s="441"/>
    </row>
    <row r="37" spans="2:25" ht="15.75">
      <c r="B37" s="232"/>
      <c r="C37" s="435"/>
      <c r="D37" s="436"/>
      <c r="E37" s="446"/>
      <c r="F37" s="447"/>
      <c r="G37" s="447"/>
      <c r="H37" s="447"/>
      <c r="I37" s="448"/>
      <c r="J37" s="435"/>
      <c r="K37" s="436"/>
      <c r="L37" s="443"/>
      <c r="M37" s="444"/>
      <c r="N37" s="444"/>
      <c r="O37" s="444"/>
      <c r="P37" s="444"/>
      <c r="Q37" s="445"/>
      <c r="R37" s="435"/>
      <c r="S37" s="442"/>
      <c r="T37" s="436"/>
      <c r="U37" s="439"/>
      <c r="V37" s="440"/>
      <c r="W37" s="440"/>
      <c r="X37" s="440"/>
      <c r="Y37" s="441"/>
    </row>
    <row r="38" spans="2:25" ht="15.75">
      <c r="B38" s="232"/>
      <c r="C38" s="435"/>
      <c r="D38" s="436"/>
      <c r="E38" s="446"/>
      <c r="F38" s="447"/>
      <c r="G38" s="447"/>
      <c r="H38" s="447"/>
      <c r="I38" s="448"/>
      <c r="J38" s="435"/>
      <c r="K38" s="436"/>
      <c r="L38" s="443"/>
      <c r="M38" s="444"/>
      <c r="N38" s="444"/>
      <c r="O38" s="444"/>
      <c r="P38" s="444"/>
      <c r="Q38" s="445"/>
      <c r="R38" s="435"/>
      <c r="S38" s="442"/>
      <c r="T38" s="436"/>
      <c r="U38" s="439"/>
      <c r="V38" s="440"/>
      <c r="W38" s="440"/>
      <c r="X38" s="440"/>
      <c r="Y38" s="441"/>
    </row>
  </sheetData>
  <sheetProtection formatCells="0" formatRows="0" insertRows="0" deleteRows="0"/>
  <protectedRanges>
    <protectedRange sqref="J17:K19 R17:T19 C17:D19" name="範圍1_9"/>
    <protectedRange sqref="B17:B19" name="範圍1_7_1_9"/>
    <protectedRange sqref="E17:I19" name="範圍1_7_2_9"/>
    <protectedRange sqref="L17:Q19" name="範圍1_7_3_9"/>
    <protectedRange sqref="U17:Y19" name="範圍1_7_4_9"/>
    <protectedRange sqref="R38:T38 C38:D38 J35:K37 C29:D30 R29:T30 J29:K30 C31:D34 R31:T34 J31:K34 C35:D37 R35:T37 J38:K38" name="範圍1_11"/>
    <protectedRange sqref="B29:B38" name="範圍1_7_1_11"/>
    <protectedRange sqref="E35:I37 E29:I30 E31:I34 E38:I38" name="範圍1_7_2_11"/>
    <protectedRange sqref="L35:Q37 L29:Q30 L31:Q34 L38:Q38" name="範圍1_7_3_11"/>
    <protectedRange sqref="U35:Y37 U29:Y30 U31:Y34 U38:Y38" name="範圍1_7_4_11"/>
    <protectedRange sqref="R28:S28 L26:Q28 T26:Y28 B28 E28:K28" name="範圍1_13"/>
    <protectedRange sqref="J20:K25 R20:T25 C20:D28" name="範圍1_1_3"/>
    <protectedRange sqref="U20:Y25" name="範圍1_7_4_1_2"/>
    <protectedRange sqref="B20" name="範圍1_1_1_2"/>
    <protectedRange sqref="B21" name="範圍1_3_2"/>
    <protectedRange sqref="E20:I20" name="範圍1_2_3"/>
    <protectedRange sqref="E21:I21" name="範圍1_4_2"/>
    <protectedRange sqref="L20:Q20" name="範圍1_5_2"/>
    <protectedRange sqref="L21:Q21" name="範圍1_5_1_2"/>
    <protectedRange sqref="B22:B25" name="範圍1_6_2"/>
    <protectedRange sqref="E22:I24" name="範圍1_7_6"/>
    <protectedRange sqref="E25:I25" name="範圍1_1_2_1"/>
    <protectedRange sqref="L22:Q24" name="範圍1_8_2"/>
    <protectedRange sqref="L25:Q25" name="範圍1_2_2_1"/>
  </protectedRanges>
  <mergeCells count="158">
    <mergeCell ref="J34:K34"/>
    <mergeCell ref="J32:K32"/>
    <mergeCell ref="L34:Q34"/>
    <mergeCell ref="R34:T34"/>
    <mergeCell ref="U34:Y34"/>
    <mergeCell ref="E35:I35"/>
    <mergeCell ref="J35:K35"/>
    <mergeCell ref="L35:Q35"/>
    <mergeCell ref="R35:T35"/>
    <mergeCell ref="U35:Y35"/>
    <mergeCell ref="E34:I34"/>
    <mergeCell ref="U31:Y31"/>
    <mergeCell ref="U32:Y32"/>
    <mergeCell ref="E33:I33"/>
    <mergeCell ref="J33:K33"/>
    <mergeCell ref="L33:Q33"/>
    <mergeCell ref="R33:T33"/>
    <mergeCell ref="U33:Y33"/>
    <mergeCell ref="L32:Q32"/>
    <mergeCell ref="R32:T32"/>
    <mergeCell ref="E32:I32"/>
    <mergeCell ref="L29:Q29"/>
    <mergeCell ref="R29:T29"/>
    <mergeCell ref="E29:I29"/>
    <mergeCell ref="J29:K29"/>
    <mergeCell ref="C31:D31"/>
    <mergeCell ref="E31:I31"/>
    <mergeCell ref="J31:K31"/>
    <mergeCell ref="L31:Q31"/>
    <mergeCell ref="R31:T31"/>
    <mergeCell ref="J17:K17"/>
    <mergeCell ref="L19:Q19"/>
    <mergeCell ref="R19:T19"/>
    <mergeCell ref="C19:D19"/>
    <mergeCell ref="U29:Y29"/>
    <mergeCell ref="E30:I30"/>
    <mergeCell ref="J30:K30"/>
    <mergeCell ref="L30:Q30"/>
    <mergeCell ref="R30:T30"/>
    <mergeCell ref="U30:Y30"/>
    <mergeCell ref="E18:I18"/>
    <mergeCell ref="J18:K18"/>
    <mergeCell ref="L18:Q18"/>
    <mergeCell ref="R18:T18"/>
    <mergeCell ref="C17:D17"/>
    <mergeCell ref="E19:I19"/>
    <mergeCell ref="J19:K19"/>
    <mergeCell ref="L17:Q17"/>
    <mergeCell ref="R17:T17"/>
    <mergeCell ref="E17:I17"/>
    <mergeCell ref="B15:B16"/>
    <mergeCell ref="J38:K38"/>
    <mergeCell ref="E38:I38"/>
    <mergeCell ref="J37:K37"/>
    <mergeCell ref="J36:K36"/>
    <mergeCell ref="E15:K15"/>
    <mergeCell ref="C15:D16"/>
    <mergeCell ref="J16:K16"/>
    <mergeCell ref="E16:I16"/>
    <mergeCell ref="C18:D18"/>
    <mergeCell ref="C36:D36"/>
    <mergeCell ref="E36:I36"/>
    <mergeCell ref="H11:J11"/>
    <mergeCell ref="K10:K11"/>
    <mergeCell ref="H10:J10"/>
    <mergeCell ref="L5:N6"/>
    <mergeCell ref="H5:J5"/>
    <mergeCell ref="H6:J6"/>
    <mergeCell ref="L15:T15"/>
    <mergeCell ref="R16:T16"/>
    <mergeCell ref="B5:B6"/>
    <mergeCell ref="G5:G6"/>
    <mergeCell ref="K5:K6"/>
    <mergeCell ref="C5:F5"/>
    <mergeCell ref="C6:F6"/>
    <mergeCell ref="G10:G11"/>
    <mergeCell ref="C11:F11"/>
    <mergeCell ref="B10:B11"/>
    <mergeCell ref="C10:F10"/>
    <mergeCell ref="L36:Q36"/>
    <mergeCell ref="L10:N11"/>
    <mergeCell ref="W3:Y13"/>
    <mergeCell ref="R36:T36"/>
    <mergeCell ref="U36:Y36"/>
    <mergeCell ref="U17:Y17"/>
    <mergeCell ref="U18:Y18"/>
    <mergeCell ref="U19:Y19"/>
    <mergeCell ref="U15:Y16"/>
    <mergeCell ref="L16:Q16"/>
    <mergeCell ref="U38:Y38"/>
    <mergeCell ref="R38:T38"/>
    <mergeCell ref="C38:D38"/>
    <mergeCell ref="L38:Q38"/>
    <mergeCell ref="L37:Q37"/>
    <mergeCell ref="U37:Y37"/>
    <mergeCell ref="R37:T37"/>
    <mergeCell ref="E37:I37"/>
    <mergeCell ref="C37:D37"/>
    <mergeCell ref="C33:D33"/>
    <mergeCell ref="C32:D32"/>
    <mergeCell ref="C30:D30"/>
    <mergeCell ref="C29:D29"/>
    <mergeCell ref="C28:D28"/>
    <mergeCell ref="C26:D26"/>
    <mergeCell ref="U27:Y27"/>
    <mergeCell ref="E28:I28"/>
    <mergeCell ref="J28:K28"/>
    <mergeCell ref="L28:Q28"/>
    <mergeCell ref="R28:T28"/>
    <mergeCell ref="U28:Y28"/>
    <mergeCell ref="E26:I26"/>
    <mergeCell ref="J26:K26"/>
    <mergeCell ref="L26:Q26"/>
    <mergeCell ref="R26:T26"/>
    <mergeCell ref="U26:Y26"/>
    <mergeCell ref="C27:D27"/>
    <mergeCell ref="E27:I27"/>
    <mergeCell ref="J27:K27"/>
    <mergeCell ref="L27:Q27"/>
    <mergeCell ref="R27:T27"/>
    <mergeCell ref="C25:D25"/>
    <mergeCell ref="E25:I25"/>
    <mergeCell ref="J25:K25"/>
    <mergeCell ref="L25:Q25"/>
    <mergeCell ref="R25:T25"/>
    <mergeCell ref="U25:Y25"/>
    <mergeCell ref="R23:T23"/>
    <mergeCell ref="U23:Y23"/>
    <mergeCell ref="C24:D24"/>
    <mergeCell ref="E24:I24"/>
    <mergeCell ref="J24:K24"/>
    <mergeCell ref="L24:Q24"/>
    <mergeCell ref="R24:T24"/>
    <mergeCell ref="U24:Y24"/>
    <mergeCell ref="R21:T21"/>
    <mergeCell ref="U21:Y21"/>
    <mergeCell ref="C22:D22"/>
    <mergeCell ref="E22:I22"/>
    <mergeCell ref="J22:K22"/>
    <mergeCell ref="L22:Q22"/>
    <mergeCell ref="R22:T22"/>
    <mergeCell ref="U22:Y22"/>
    <mergeCell ref="C35:D35"/>
    <mergeCell ref="C34:D34"/>
    <mergeCell ref="C21:D21"/>
    <mergeCell ref="E21:I21"/>
    <mergeCell ref="J21:K21"/>
    <mergeCell ref="L21:Q21"/>
    <mergeCell ref="C23:D23"/>
    <mergeCell ref="E23:I23"/>
    <mergeCell ref="J23:K23"/>
    <mergeCell ref="L23:Q23"/>
    <mergeCell ref="C20:D20"/>
    <mergeCell ref="E20:I20"/>
    <mergeCell ref="J20:K20"/>
    <mergeCell ref="L20:Q20"/>
    <mergeCell ref="R20:T20"/>
    <mergeCell ref="U20:Y20"/>
  </mergeCells>
  <dataValidations count="2">
    <dataValidation type="list" allowBlank="1" showInputMessage="1" showErrorMessage="1" sqref="J17:K25 R17:T25 J29:K38 R29:T38">
      <formula1>單位</formula1>
    </dataValidation>
    <dataValidation type="list" allowBlank="1" showInputMessage="1" showErrorMessage="1" sqref="C17:D38">
      <formula1>原物料屬性</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1"/>
  </sheetPr>
  <dimension ref="A1:AA37"/>
  <sheetViews>
    <sheetView showGridLines="0" zoomScale="85" zoomScaleNormal="85" zoomScaleSheetLayoutView="100" zoomScalePageLayoutView="0" workbookViewId="0" topLeftCell="A1">
      <selection activeCell="K28" sqref="K28:M28"/>
    </sheetView>
  </sheetViews>
  <sheetFormatPr defaultColWidth="11.00390625" defaultRowHeight="16.5"/>
  <cols>
    <col min="1" max="1" width="1.12109375" style="72" customWidth="1"/>
    <col min="2" max="2" width="2.875" style="72" customWidth="1"/>
    <col min="3" max="3" width="3.625" style="72" customWidth="1"/>
    <col min="4" max="4" width="27.50390625" style="72" bestFit="1" customWidth="1"/>
    <col min="5" max="5" width="8.375" style="72" customWidth="1"/>
    <col min="6" max="6" width="9.375" style="72" customWidth="1"/>
    <col min="7" max="8" width="5.375" style="72" customWidth="1"/>
    <col min="9" max="9" width="5.375" style="73" customWidth="1"/>
    <col min="10" max="10" width="6.125" style="74" customWidth="1"/>
    <col min="11" max="11" width="4.125" style="74" customWidth="1"/>
    <col min="12" max="12" width="10.875" style="74" customWidth="1"/>
    <col min="13" max="13" width="3.50390625" style="73" customWidth="1"/>
    <col min="14" max="16" width="4.875" style="74" customWidth="1"/>
    <col min="17" max="17" width="3.875" style="76" customWidth="1"/>
    <col min="18" max="18" width="2.875" style="77" customWidth="1"/>
    <col min="19" max="19" width="4.125" style="72" customWidth="1"/>
    <col min="20" max="20" width="3.00390625" style="72" customWidth="1"/>
    <col min="21" max="21" width="4.125" style="78" customWidth="1"/>
    <col min="22" max="22" width="6.875" style="78" customWidth="1"/>
    <col min="23" max="23" width="8.625" style="79" customWidth="1"/>
    <col min="24" max="24" width="1.4921875" style="79" customWidth="1"/>
    <col min="25" max="25" width="6.25390625" style="79" customWidth="1"/>
    <col min="26" max="26" width="2.625" style="79" customWidth="1"/>
    <col min="27" max="27" width="1.12109375" style="79" customWidth="1"/>
    <col min="28" max="28" width="2.00390625" style="79" customWidth="1"/>
    <col min="29" max="16384" width="11.00390625" style="79" customWidth="1"/>
  </cols>
  <sheetData>
    <row r="1" spans="2:27" ht="19.5">
      <c r="B1" s="30" t="s">
        <v>871</v>
      </c>
      <c r="O1" s="75"/>
      <c r="P1" s="75"/>
      <c r="AA1" s="75"/>
    </row>
    <row r="2" ht="19.5">
      <c r="B2" s="80" t="s">
        <v>5</v>
      </c>
    </row>
    <row r="3" spans="2:27" ht="8.25" customHeight="1">
      <c r="B3" s="81"/>
      <c r="C3" s="82"/>
      <c r="D3" s="82"/>
      <c r="E3" s="82"/>
      <c r="F3" s="82"/>
      <c r="G3" s="82"/>
      <c r="H3" s="82"/>
      <c r="I3" s="83"/>
      <c r="J3" s="84"/>
      <c r="K3" s="84"/>
      <c r="L3" s="84"/>
      <c r="M3" s="83"/>
      <c r="N3" s="84"/>
      <c r="O3" s="84"/>
      <c r="P3" s="84"/>
      <c r="Q3" s="85"/>
      <c r="R3" s="86"/>
      <c r="S3" s="87"/>
      <c r="T3" s="87"/>
      <c r="U3" s="88"/>
      <c r="V3" s="88"/>
      <c r="W3" s="88"/>
      <c r="X3" s="89"/>
      <c r="Y3" s="450" t="s">
        <v>870</v>
      </c>
      <c r="Z3" s="451"/>
      <c r="AA3" s="452"/>
    </row>
    <row r="4" spans="1:27" s="97" customFormat="1" ht="3" customHeight="1">
      <c r="A4" s="90"/>
      <c r="B4" s="91"/>
      <c r="C4" s="98"/>
      <c r="D4" s="98"/>
      <c r="E4" s="98"/>
      <c r="F4" s="98"/>
      <c r="G4" s="98"/>
      <c r="H4" s="98"/>
      <c r="I4" s="99"/>
      <c r="J4" s="100"/>
      <c r="K4" s="100"/>
      <c r="L4" s="100"/>
      <c r="M4" s="99"/>
      <c r="N4" s="101"/>
      <c r="O4" s="101"/>
      <c r="P4" s="101"/>
      <c r="Q4" s="92"/>
      <c r="R4" s="93"/>
      <c r="S4" s="94"/>
      <c r="T4" s="94"/>
      <c r="U4" s="95"/>
      <c r="V4" s="95"/>
      <c r="W4" s="95"/>
      <c r="X4" s="96"/>
      <c r="Y4" s="453"/>
      <c r="Z4" s="454"/>
      <c r="AA4" s="455"/>
    </row>
    <row r="5" spans="1:27" s="97" customFormat="1" ht="14.25" customHeight="1">
      <c r="A5" s="90"/>
      <c r="B5" s="91"/>
      <c r="C5" s="530" t="s">
        <v>872</v>
      </c>
      <c r="D5" s="530"/>
      <c r="E5" s="470" t="s">
        <v>1055</v>
      </c>
      <c r="F5" s="470"/>
      <c r="G5" s="470"/>
      <c r="H5" s="470"/>
      <c r="I5" s="469" t="s">
        <v>373</v>
      </c>
      <c r="J5" s="538" t="e">
        <f>壹、清潔生產評估背景資訊!#REF!</f>
        <v>#REF!</v>
      </c>
      <c r="K5" s="538"/>
      <c r="L5" s="538"/>
      <c r="M5" s="469" t="s">
        <v>373</v>
      </c>
      <c r="N5" s="529" t="e">
        <f>J5/J6</f>
        <v>#REF!</v>
      </c>
      <c r="O5" s="529"/>
      <c r="P5" s="529"/>
      <c r="Q5" s="92"/>
      <c r="R5" s="93"/>
      <c r="S5" s="94"/>
      <c r="T5" s="94"/>
      <c r="U5" s="95"/>
      <c r="V5" s="95"/>
      <c r="W5" s="95"/>
      <c r="X5" s="96"/>
      <c r="Y5" s="453"/>
      <c r="Z5" s="454"/>
      <c r="AA5" s="455"/>
    </row>
    <row r="6" spans="1:27" s="97" customFormat="1" ht="14.25" customHeight="1">
      <c r="A6" s="90"/>
      <c r="B6" s="91"/>
      <c r="C6" s="530"/>
      <c r="D6" s="530"/>
      <c r="E6" s="471" t="s">
        <v>873</v>
      </c>
      <c r="F6" s="471"/>
      <c r="G6" s="471"/>
      <c r="H6" s="471"/>
      <c r="I6" s="521"/>
      <c r="J6" s="522"/>
      <c r="K6" s="522"/>
      <c r="L6" s="522"/>
      <c r="M6" s="521"/>
      <c r="N6" s="529"/>
      <c r="O6" s="529"/>
      <c r="P6" s="529"/>
      <c r="Q6" s="92"/>
      <c r="R6" s="93"/>
      <c r="S6" s="94"/>
      <c r="T6" s="94"/>
      <c r="U6" s="95"/>
      <c r="V6" s="95"/>
      <c r="W6" s="95"/>
      <c r="X6" s="96"/>
      <c r="Y6" s="453"/>
      <c r="Z6" s="454"/>
      <c r="AA6" s="455"/>
    </row>
    <row r="7" spans="1:27" s="97" customFormat="1" ht="4.5" customHeight="1">
      <c r="A7" s="90"/>
      <c r="B7" s="91"/>
      <c r="C7" s="98"/>
      <c r="D7" s="98"/>
      <c r="E7" s="98"/>
      <c r="F7" s="98"/>
      <c r="G7" s="98"/>
      <c r="H7" s="98"/>
      <c r="I7" s="99"/>
      <c r="J7" s="100"/>
      <c r="K7" s="100"/>
      <c r="L7" s="100"/>
      <c r="M7" s="99"/>
      <c r="N7" s="100"/>
      <c r="O7" s="100"/>
      <c r="P7" s="100"/>
      <c r="Q7" s="92"/>
      <c r="R7" s="93"/>
      <c r="S7" s="94"/>
      <c r="T7" s="94"/>
      <c r="U7" s="95"/>
      <c r="V7" s="95"/>
      <c r="W7" s="95"/>
      <c r="X7" s="96"/>
      <c r="Y7" s="453"/>
      <c r="Z7" s="454"/>
      <c r="AA7" s="455"/>
    </row>
    <row r="8" spans="1:27" s="97" customFormat="1" ht="6.75" customHeight="1">
      <c r="A8" s="90"/>
      <c r="B8" s="117"/>
      <c r="C8" s="118"/>
      <c r="D8" s="118"/>
      <c r="E8" s="118"/>
      <c r="F8" s="118"/>
      <c r="G8" s="118"/>
      <c r="H8" s="118"/>
      <c r="I8" s="119"/>
      <c r="J8" s="102"/>
      <c r="K8" s="102"/>
      <c r="L8" s="102"/>
      <c r="M8" s="119"/>
      <c r="N8" s="102"/>
      <c r="O8" s="102"/>
      <c r="P8" s="102"/>
      <c r="Q8" s="120"/>
      <c r="R8" s="121"/>
      <c r="S8" s="118"/>
      <c r="T8" s="118"/>
      <c r="U8" s="122"/>
      <c r="V8" s="122"/>
      <c r="W8" s="122"/>
      <c r="X8" s="123"/>
      <c r="Y8" s="456"/>
      <c r="Z8" s="457"/>
      <c r="AA8" s="458"/>
    </row>
    <row r="10" spans="2:27" ht="15.75">
      <c r="B10" s="531" t="s">
        <v>374</v>
      </c>
      <c r="C10" s="532"/>
      <c r="D10" s="535" t="s">
        <v>378</v>
      </c>
      <c r="E10" s="537" t="s">
        <v>379</v>
      </c>
      <c r="F10" s="537"/>
      <c r="G10" s="520"/>
      <c r="H10" s="520"/>
      <c r="I10" s="520"/>
      <c r="J10" s="520"/>
      <c r="K10" s="520"/>
      <c r="L10" s="520"/>
      <c r="M10" s="520"/>
      <c r="N10" s="520" t="s">
        <v>884</v>
      </c>
      <c r="O10" s="520"/>
      <c r="P10" s="520"/>
      <c r="Q10" s="520"/>
      <c r="R10" s="520"/>
      <c r="S10" s="520"/>
      <c r="T10" s="520"/>
      <c r="U10" s="520"/>
      <c r="V10" s="520"/>
      <c r="W10" s="523" t="s">
        <v>375</v>
      </c>
      <c r="X10" s="524"/>
      <c r="Y10" s="524"/>
      <c r="Z10" s="524"/>
      <c r="AA10" s="525"/>
    </row>
    <row r="11" spans="2:27" ht="15.75">
      <c r="B11" s="533"/>
      <c r="C11" s="534"/>
      <c r="D11" s="536"/>
      <c r="E11" s="245" t="s">
        <v>380</v>
      </c>
      <c r="F11" s="245" t="s">
        <v>38</v>
      </c>
      <c r="G11" s="520" t="s">
        <v>381</v>
      </c>
      <c r="H11" s="520"/>
      <c r="I11" s="520"/>
      <c r="J11" s="246" t="s">
        <v>38</v>
      </c>
      <c r="K11" s="520" t="s">
        <v>885</v>
      </c>
      <c r="L11" s="520"/>
      <c r="M11" s="520"/>
      <c r="N11" s="520" t="s">
        <v>381</v>
      </c>
      <c r="O11" s="520"/>
      <c r="P11" s="520"/>
      <c r="Q11" s="520" t="s">
        <v>38</v>
      </c>
      <c r="R11" s="520"/>
      <c r="S11" s="520" t="s">
        <v>886</v>
      </c>
      <c r="T11" s="520"/>
      <c r="U11" s="520"/>
      <c r="V11" s="520"/>
      <c r="W11" s="526"/>
      <c r="X11" s="527"/>
      <c r="Y11" s="527"/>
      <c r="Z11" s="527"/>
      <c r="AA11" s="528"/>
    </row>
    <row r="12" spans="2:27" ht="15.75">
      <c r="B12" s="515">
        <v>1</v>
      </c>
      <c r="C12" s="516"/>
      <c r="D12" s="235" t="s">
        <v>533</v>
      </c>
      <c r="E12" s="236">
        <v>860</v>
      </c>
      <c r="F12" s="237" t="s">
        <v>270</v>
      </c>
      <c r="G12" s="499"/>
      <c r="H12" s="500"/>
      <c r="I12" s="501"/>
      <c r="J12" s="237" t="s">
        <v>1</v>
      </c>
      <c r="K12" s="491">
        <f>E12*G12</f>
        <v>0</v>
      </c>
      <c r="L12" s="492"/>
      <c r="M12" s="493"/>
      <c r="N12" s="499">
        <v>131918400</v>
      </c>
      <c r="O12" s="500"/>
      <c r="P12" s="501"/>
      <c r="Q12" s="503" t="s">
        <v>1</v>
      </c>
      <c r="R12" s="504"/>
      <c r="S12" s="491">
        <f>E12*N12</f>
        <v>113449824000</v>
      </c>
      <c r="T12" s="492"/>
      <c r="U12" s="492"/>
      <c r="V12" s="493"/>
      <c r="W12" s="517" t="s">
        <v>714</v>
      </c>
      <c r="X12" s="518"/>
      <c r="Y12" s="518"/>
      <c r="Z12" s="518"/>
      <c r="AA12" s="519"/>
    </row>
    <row r="13" spans="2:27" ht="15.75">
      <c r="B13" s="515">
        <v>2</v>
      </c>
      <c r="C13" s="516"/>
      <c r="D13" s="235" t="s">
        <v>874</v>
      </c>
      <c r="E13" s="238">
        <v>5800</v>
      </c>
      <c r="F13" s="237" t="s">
        <v>268</v>
      </c>
      <c r="G13" s="496"/>
      <c r="H13" s="497"/>
      <c r="I13" s="498"/>
      <c r="J13" s="239" t="s">
        <v>2</v>
      </c>
      <c r="K13" s="491">
        <f>E13*G13</f>
        <v>0</v>
      </c>
      <c r="L13" s="492"/>
      <c r="M13" s="493"/>
      <c r="N13" s="499">
        <f>13144.35*1000</f>
        <v>13144350</v>
      </c>
      <c r="O13" s="500"/>
      <c r="P13" s="501"/>
      <c r="Q13" s="503" t="s">
        <v>2</v>
      </c>
      <c r="R13" s="504"/>
      <c r="S13" s="491">
        <f>E13*N13</f>
        <v>76237230000</v>
      </c>
      <c r="T13" s="492"/>
      <c r="U13" s="492"/>
      <c r="V13" s="493"/>
      <c r="W13" s="517" t="s">
        <v>715</v>
      </c>
      <c r="X13" s="518"/>
      <c r="Y13" s="518"/>
      <c r="Z13" s="518"/>
      <c r="AA13" s="519"/>
    </row>
    <row r="14" spans="2:27" ht="15.75">
      <c r="B14" s="515">
        <v>3</v>
      </c>
      <c r="C14" s="516"/>
      <c r="D14" s="235" t="s">
        <v>534</v>
      </c>
      <c r="E14" s="238">
        <v>4500</v>
      </c>
      <c r="F14" s="237" t="s">
        <v>268</v>
      </c>
      <c r="G14" s="496"/>
      <c r="H14" s="497"/>
      <c r="I14" s="498"/>
      <c r="J14" s="239" t="s">
        <v>2</v>
      </c>
      <c r="K14" s="491">
        <f>E14*G14</f>
        <v>0</v>
      </c>
      <c r="L14" s="492"/>
      <c r="M14" s="493"/>
      <c r="N14" s="499">
        <v>0</v>
      </c>
      <c r="O14" s="500"/>
      <c r="P14" s="501"/>
      <c r="Q14" s="503" t="s">
        <v>2</v>
      </c>
      <c r="R14" s="504"/>
      <c r="S14" s="491">
        <f>E14*N14</f>
        <v>0</v>
      </c>
      <c r="T14" s="492"/>
      <c r="U14" s="492"/>
      <c r="V14" s="493"/>
      <c r="W14" s="517" t="s">
        <v>715</v>
      </c>
      <c r="X14" s="518"/>
      <c r="Y14" s="518"/>
      <c r="Z14" s="518"/>
      <c r="AA14" s="519"/>
    </row>
    <row r="15" spans="2:27" ht="15.75">
      <c r="B15" s="515">
        <v>4</v>
      </c>
      <c r="C15" s="516"/>
      <c r="D15" s="235" t="s">
        <v>554</v>
      </c>
      <c r="E15" s="238">
        <v>9700</v>
      </c>
      <c r="F15" s="237" t="s">
        <v>269</v>
      </c>
      <c r="G15" s="496"/>
      <c r="H15" s="497"/>
      <c r="I15" s="498"/>
      <c r="J15" s="239" t="s">
        <v>713</v>
      </c>
      <c r="K15" s="491">
        <f>E15*G15</f>
        <v>0</v>
      </c>
      <c r="L15" s="492"/>
      <c r="M15" s="493"/>
      <c r="N15" s="499">
        <v>520000</v>
      </c>
      <c r="O15" s="500"/>
      <c r="P15" s="501"/>
      <c r="Q15" s="503" t="s">
        <v>713</v>
      </c>
      <c r="R15" s="504"/>
      <c r="S15" s="491">
        <f>E15*N15</f>
        <v>5044000000</v>
      </c>
      <c r="T15" s="492"/>
      <c r="U15" s="492"/>
      <c r="V15" s="493"/>
      <c r="W15" s="517" t="s">
        <v>716</v>
      </c>
      <c r="X15" s="518"/>
      <c r="Y15" s="518"/>
      <c r="Z15" s="518"/>
      <c r="AA15" s="519"/>
    </row>
    <row r="16" spans="2:27" ht="15.75">
      <c r="B16" s="515">
        <v>5</v>
      </c>
      <c r="C16" s="516"/>
      <c r="D16" s="235" t="s">
        <v>875</v>
      </c>
      <c r="E16" s="238">
        <v>11082</v>
      </c>
      <c r="F16" s="237" t="s">
        <v>268</v>
      </c>
      <c r="G16" s="494"/>
      <c r="H16" s="494"/>
      <c r="I16" s="494"/>
      <c r="J16" s="239" t="s">
        <v>2</v>
      </c>
      <c r="K16" s="491">
        <f>E16*G16</f>
        <v>0</v>
      </c>
      <c r="L16" s="492"/>
      <c r="M16" s="493"/>
      <c r="N16" s="494">
        <f>1522.887/1.786*1000</f>
        <v>852680.2911534153</v>
      </c>
      <c r="O16" s="494"/>
      <c r="P16" s="494"/>
      <c r="Q16" s="505" t="s">
        <v>128</v>
      </c>
      <c r="R16" s="505"/>
      <c r="S16" s="491">
        <f>E16*N16</f>
        <v>9449402986.56215</v>
      </c>
      <c r="T16" s="492"/>
      <c r="U16" s="492"/>
      <c r="V16" s="493"/>
      <c r="W16" s="517" t="s">
        <v>716</v>
      </c>
      <c r="X16" s="518"/>
      <c r="Y16" s="518"/>
      <c r="Z16" s="518"/>
      <c r="AA16" s="519"/>
    </row>
    <row r="17" spans="2:27" ht="15.75">
      <c r="B17" s="515">
        <v>6</v>
      </c>
      <c r="C17" s="516"/>
      <c r="D17" s="235" t="s">
        <v>876</v>
      </c>
      <c r="E17" s="238">
        <v>5800</v>
      </c>
      <c r="F17" s="237" t="s">
        <v>268</v>
      </c>
      <c r="G17" s="494"/>
      <c r="H17" s="494"/>
      <c r="I17" s="494"/>
      <c r="J17" s="239" t="s">
        <v>2</v>
      </c>
      <c r="K17" s="511">
        <f>G17*E17</f>
        <v>0</v>
      </c>
      <c r="L17" s="511"/>
      <c r="M17" s="511"/>
      <c r="N17" s="494">
        <f>22540.96*1000</f>
        <v>22540960</v>
      </c>
      <c r="O17" s="494"/>
      <c r="P17" s="494"/>
      <c r="Q17" s="505" t="s">
        <v>128</v>
      </c>
      <c r="R17" s="505"/>
      <c r="S17" s="511">
        <f>N17*E17</f>
        <v>130737568000</v>
      </c>
      <c r="T17" s="511"/>
      <c r="U17" s="511"/>
      <c r="V17" s="511"/>
      <c r="W17" s="517" t="s">
        <v>715</v>
      </c>
      <c r="X17" s="518"/>
      <c r="Y17" s="518"/>
      <c r="Z17" s="518"/>
      <c r="AA17" s="519"/>
    </row>
    <row r="18" spans="2:27" ht="15.75">
      <c r="B18" s="515">
        <v>7</v>
      </c>
      <c r="C18" s="516"/>
      <c r="D18" s="235" t="s">
        <v>877</v>
      </c>
      <c r="E18" s="238">
        <v>11082</v>
      </c>
      <c r="F18" s="237" t="s">
        <v>268</v>
      </c>
      <c r="G18" s="494"/>
      <c r="H18" s="494"/>
      <c r="I18" s="494"/>
      <c r="J18" s="240" t="s">
        <v>2</v>
      </c>
      <c r="K18" s="511">
        <f>G18*E18</f>
        <v>0</v>
      </c>
      <c r="L18" s="511"/>
      <c r="M18" s="511"/>
      <c r="N18" s="494">
        <f>17.405/1.786*1000</f>
        <v>9745.240761478162</v>
      </c>
      <c r="O18" s="494"/>
      <c r="P18" s="494"/>
      <c r="Q18" s="502" t="s">
        <v>128</v>
      </c>
      <c r="R18" s="502"/>
      <c r="S18" s="511">
        <f>N18*E18</f>
        <v>107996758.118701</v>
      </c>
      <c r="T18" s="511"/>
      <c r="U18" s="511"/>
      <c r="V18" s="511"/>
      <c r="W18" s="517" t="s">
        <v>716</v>
      </c>
      <c r="X18" s="518"/>
      <c r="Y18" s="518"/>
      <c r="Z18" s="518"/>
      <c r="AA18" s="519"/>
    </row>
    <row r="19" spans="2:27" ht="15">
      <c r="B19" s="515">
        <v>8</v>
      </c>
      <c r="C19" s="516"/>
      <c r="D19" s="116"/>
      <c r="E19" s="198"/>
      <c r="F19" s="125"/>
      <c r="G19" s="495"/>
      <c r="H19" s="495"/>
      <c r="I19" s="495"/>
      <c r="J19" s="127"/>
      <c r="K19" s="495"/>
      <c r="L19" s="495"/>
      <c r="M19" s="495"/>
      <c r="N19" s="495"/>
      <c r="O19" s="495"/>
      <c r="P19" s="495"/>
      <c r="Q19" s="490"/>
      <c r="R19" s="490"/>
      <c r="S19" s="495"/>
      <c r="T19" s="495"/>
      <c r="U19" s="495"/>
      <c r="V19" s="495"/>
      <c r="W19" s="512"/>
      <c r="X19" s="513"/>
      <c r="Y19" s="513"/>
      <c r="Z19" s="513"/>
      <c r="AA19" s="514"/>
    </row>
    <row r="20" spans="2:27" ht="15">
      <c r="B20" s="515">
        <v>9</v>
      </c>
      <c r="C20" s="516"/>
      <c r="D20" s="116"/>
      <c r="E20" s="198"/>
      <c r="F20" s="125"/>
      <c r="G20" s="495"/>
      <c r="H20" s="495"/>
      <c r="I20" s="495"/>
      <c r="J20" s="127"/>
      <c r="K20" s="495"/>
      <c r="L20" s="495"/>
      <c r="M20" s="495"/>
      <c r="N20" s="495"/>
      <c r="O20" s="495"/>
      <c r="P20" s="495"/>
      <c r="Q20" s="490"/>
      <c r="R20" s="490"/>
      <c r="S20" s="495"/>
      <c r="T20" s="495"/>
      <c r="U20" s="495"/>
      <c r="V20" s="495"/>
      <c r="W20" s="512"/>
      <c r="X20" s="513"/>
      <c r="Y20" s="513"/>
      <c r="Z20" s="513"/>
      <c r="AA20" s="514"/>
    </row>
    <row r="21" spans="2:27" ht="15">
      <c r="B21" s="515">
        <v>10</v>
      </c>
      <c r="C21" s="516"/>
      <c r="D21" s="116"/>
      <c r="E21" s="198"/>
      <c r="F21" s="125"/>
      <c r="G21" s="495"/>
      <c r="H21" s="495"/>
      <c r="I21" s="495"/>
      <c r="J21" s="127"/>
      <c r="K21" s="495"/>
      <c r="L21" s="495"/>
      <c r="M21" s="495"/>
      <c r="N21" s="495"/>
      <c r="O21" s="495"/>
      <c r="P21" s="495"/>
      <c r="Q21" s="490"/>
      <c r="R21" s="490"/>
      <c r="S21" s="495"/>
      <c r="T21" s="495"/>
      <c r="U21" s="495"/>
      <c r="V21" s="495"/>
      <c r="W21" s="512"/>
      <c r="X21" s="513"/>
      <c r="Y21" s="513"/>
      <c r="Z21" s="513"/>
      <c r="AA21" s="514"/>
    </row>
    <row r="22" spans="2:27" ht="15">
      <c r="B22" s="515">
        <v>11</v>
      </c>
      <c r="C22" s="516"/>
      <c r="D22" s="116"/>
      <c r="E22" s="198"/>
      <c r="F22" s="125"/>
      <c r="G22" s="495"/>
      <c r="H22" s="495"/>
      <c r="I22" s="495"/>
      <c r="J22" s="127"/>
      <c r="K22" s="495"/>
      <c r="L22" s="495"/>
      <c r="M22" s="495"/>
      <c r="N22" s="495"/>
      <c r="O22" s="495"/>
      <c r="P22" s="495"/>
      <c r="Q22" s="490"/>
      <c r="R22" s="490"/>
      <c r="S22" s="495"/>
      <c r="T22" s="495"/>
      <c r="U22" s="495"/>
      <c r="V22" s="495"/>
      <c r="W22" s="512"/>
      <c r="X22" s="513"/>
      <c r="Y22" s="513"/>
      <c r="Z22" s="513"/>
      <c r="AA22" s="514"/>
    </row>
    <row r="23" spans="2:27" ht="15">
      <c r="B23" s="515">
        <v>12</v>
      </c>
      <c r="C23" s="516"/>
      <c r="D23" s="116"/>
      <c r="E23" s="198"/>
      <c r="F23" s="125"/>
      <c r="G23" s="495"/>
      <c r="H23" s="495"/>
      <c r="I23" s="495"/>
      <c r="J23" s="127"/>
      <c r="K23" s="495"/>
      <c r="L23" s="495"/>
      <c r="M23" s="495"/>
      <c r="N23" s="495"/>
      <c r="O23" s="495"/>
      <c r="P23" s="495"/>
      <c r="Q23" s="490"/>
      <c r="R23" s="490"/>
      <c r="S23" s="495"/>
      <c r="T23" s="495"/>
      <c r="U23" s="495"/>
      <c r="V23" s="495"/>
      <c r="W23" s="512"/>
      <c r="X23" s="513"/>
      <c r="Y23" s="513"/>
      <c r="Z23" s="513"/>
      <c r="AA23" s="514"/>
    </row>
    <row r="24" spans="2:27" ht="15">
      <c r="B24" s="515">
        <v>13</v>
      </c>
      <c r="C24" s="516"/>
      <c r="D24" s="116"/>
      <c r="E24" s="198"/>
      <c r="F24" s="125"/>
      <c r="G24" s="506"/>
      <c r="H24" s="507"/>
      <c r="I24" s="508"/>
      <c r="J24" s="127"/>
      <c r="K24" s="506"/>
      <c r="L24" s="507"/>
      <c r="M24" s="508"/>
      <c r="N24" s="506"/>
      <c r="O24" s="507"/>
      <c r="P24" s="508"/>
      <c r="Q24" s="509"/>
      <c r="R24" s="510"/>
      <c r="S24" s="506"/>
      <c r="T24" s="507"/>
      <c r="U24" s="507"/>
      <c r="V24" s="508"/>
      <c r="W24" s="512"/>
      <c r="X24" s="513"/>
      <c r="Y24" s="513"/>
      <c r="Z24" s="513"/>
      <c r="AA24" s="514"/>
    </row>
    <row r="25" spans="2:27" ht="15">
      <c r="B25" s="515">
        <v>14</v>
      </c>
      <c r="C25" s="516"/>
      <c r="D25" s="116"/>
      <c r="E25" s="126"/>
      <c r="F25" s="125"/>
      <c r="G25" s="506"/>
      <c r="H25" s="507"/>
      <c r="I25" s="508"/>
      <c r="J25" s="127"/>
      <c r="K25" s="506"/>
      <c r="L25" s="507"/>
      <c r="M25" s="508"/>
      <c r="N25" s="506"/>
      <c r="O25" s="507"/>
      <c r="P25" s="508"/>
      <c r="Q25" s="509"/>
      <c r="R25" s="510"/>
      <c r="S25" s="506"/>
      <c r="T25" s="507"/>
      <c r="U25" s="507"/>
      <c r="V25" s="508"/>
      <c r="W25" s="512"/>
      <c r="X25" s="513"/>
      <c r="Y25" s="513"/>
      <c r="Z25" s="513"/>
      <c r="AA25" s="514"/>
    </row>
    <row r="26" spans="2:27" ht="15">
      <c r="B26" s="515">
        <v>15</v>
      </c>
      <c r="C26" s="516"/>
      <c r="D26" s="116"/>
      <c r="E26" s="126"/>
      <c r="F26" s="125"/>
      <c r="G26" s="506"/>
      <c r="H26" s="507"/>
      <c r="I26" s="508"/>
      <c r="J26" s="127"/>
      <c r="K26" s="506"/>
      <c r="L26" s="507"/>
      <c r="M26" s="508"/>
      <c r="N26" s="506"/>
      <c r="O26" s="507"/>
      <c r="P26" s="508"/>
      <c r="Q26" s="509"/>
      <c r="R26" s="510"/>
      <c r="S26" s="506"/>
      <c r="T26" s="507"/>
      <c r="U26" s="507"/>
      <c r="V26" s="508"/>
      <c r="W26" s="512"/>
      <c r="X26" s="513"/>
      <c r="Y26" s="513"/>
      <c r="Z26" s="513"/>
      <c r="AA26" s="514"/>
    </row>
    <row r="27" spans="2:27" ht="15">
      <c r="B27" s="515">
        <v>16</v>
      </c>
      <c r="C27" s="516"/>
      <c r="D27" s="116"/>
      <c r="E27" s="126"/>
      <c r="F27" s="125"/>
      <c r="G27" s="506"/>
      <c r="H27" s="507"/>
      <c r="I27" s="508"/>
      <c r="J27" s="127"/>
      <c r="K27" s="506"/>
      <c r="L27" s="507"/>
      <c r="M27" s="508"/>
      <c r="N27" s="506"/>
      <c r="O27" s="507"/>
      <c r="P27" s="508"/>
      <c r="Q27" s="509"/>
      <c r="R27" s="510"/>
      <c r="S27" s="506"/>
      <c r="T27" s="507"/>
      <c r="U27" s="507"/>
      <c r="V27" s="508"/>
      <c r="W27" s="512"/>
      <c r="X27" s="513"/>
      <c r="Y27" s="513"/>
      <c r="Z27" s="513"/>
      <c r="AA27" s="514"/>
    </row>
    <row r="28" spans="2:27" ht="15">
      <c r="B28" s="515">
        <v>17</v>
      </c>
      <c r="C28" s="516"/>
      <c r="D28" s="116"/>
      <c r="E28" s="126"/>
      <c r="F28" s="125"/>
      <c r="G28" s="506"/>
      <c r="H28" s="507"/>
      <c r="I28" s="508"/>
      <c r="J28" s="127"/>
      <c r="K28" s="506"/>
      <c r="L28" s="507"/>
      <c r="M28" s="508"/>
      <c r="N28" s="506"/>
      <c r="O28" s="507"/>
      <c r="P28" s="508"/>
      <c r="Q28" s="509"/>
      <c r="R28" s="510"/>
      <c r="S28" s="506"/>
      <c r="T28" s="507"/>
      <c r="U28" s="507"/>
      <c r="V28" s="508"/>
      <c r="W28" s="512"/>
      <c r="X28" s="513"/>
      <c r="Y28" s="513"/>
      <c r="Z28" s="513"/>
      <c r="AA28" s="514"/>
    </row>
    <row r="29" spans="2:27" ht="15">
      <c r="B29" s="515">
        <v>18</v>
      </c>
      <c r="C29" s="516"/>
      <c r="D29" s="116"/>
      <c r="E29" s="126"/>
      <c r="F29" s="125"/>
      <c r="G29" s="506"/>
      <c r="H29" s="507"/>
      <c r="I29" s="508"/>
      <c r="J29" s="127"/>
      <c r="K29" s="506"/>
      <c r="L29" s="507"/>
      <c r="M29" s="508"/>
      <c r="N29" s="506"/>
      <c r="O29" s="507"/>
      <c r="P29" s="508"/>
      <c r="Q29" s="509"/>
      <c r="R29" s="510"/>
      <c r="S29" s="506"/>
      <c r="T29" s="507"/>
      <c r="U29" s="507"/>
      <c r="V29" s="508"/>
      <c r="W29" s="512"/>
      <c r="X29" s="513"/>
      <c r="Y29" s="513"/>
      <c r="Z29" s="513"/>
      <c r="AA29" s="514"/>
    </row>
    <row r="30" spans="2:27" ht="15">
      <c r="B30" s="515">
        <v>19</v>
      </c>
      <c r="C30" s="516"/>
      <c r="D30" s="116"/>
      <c r="E30" s="126"/>
      <c r="F30" s="125"/>
      <c r="G30" s="506"/>
      <c r="H30" s="507"/>
      <c r="I30" s="508"/>
      <c r="J30" s="127"/>
      <c r="K30" s="506"/>
      <c r="L30" s="507"/>
      <c r="M30" s="508"/>
      <c r="N30" s="506"/>
      <c r="O30" s="507"/>
      <c r="P30" s="508"/>
      <c r="Q30" s="509"/>
      <c r="R30" s="510"/>
      <c r="S30" s="506"/>
      <c r="T30" s="507"/>
      <c r="U30" s="507"/>
      <c r="V30" s="508"/>
      <c r="W30" s="512"/>
      <c r="X30" s="513"/>
      <c r="Y30" s="513"/>
      <c r="Z30" s="513"/>
      <c r="AA30" s="514"/>
    </row>
    <row r="31" spans="2:27" ht="15">
      <c r="B31" s="515">
        <v>20</v>
      </c>
      <c r="C31" s="516"/>
      <c r="D31" s="116"/>
      <c r="E31" s="126"/>
      <c r="F31" s="125"/>
      <c r="G31" s="495"/>
      <c r="H31" s="495"/>
      <c r="I31" s="495"/>
      <c r="J31" s="127"/>
      <c r="K31" s="495"/>
      <c r="L31" s="495"/>
      <c r="M31" s="495"/>
      <c r="N31" s="495"/>
      <c r="O31" s="495"/>
      <c r="P31" s="495"/>
      <c r="Q31" s="490"/>
      <c r="R31" s="490"/>
      <c r="S31" s="495"/>
      <c r="T31" s="495"/>
      <c r="U31" s="495"/>
      <c r="V31" s="495"/>
      <c r="W31" s="512"/>
      <c r="X31" s="513"/>
      <c r="Y31" s="513"/>
      <c r="Z31" s="513"/>
      <c r="AA31" s="514"/>
    </row>
    <row r="32" spans="2:27" ht="15">
      <c r="B32" s="515">
        <v>21</v>
      </c>
      <c r="C32" s="516"/>
      <c r="D32" s="116"/>
      <c r="E32" s="126"/>
      <c r="F32" s="125"/>
      <c r="G32" s="495"/>
      <c r="H32" s="495"/>
      <c r="I32" s="495"/>
      <c r="J32" s="127"/>
      <c r="K32" s="495"/>
      <c r="L32" s="495"/>
      <c r="M32" s="495"/>
      <c r="N32" s="495"/>
      <c r="O32" s="495"/>
      <c r="P32" s="495"/>
      <c r="Q32" s="490"/>
      <c r="R32" s="490"/>
      <c r="S32" s="495"/>
      <c r="T32" s="495"/>
      <c r="U32" s="495"/>
      <c r="V32" s="495"/>
      <c r="W32" s="512"/>
      <c r="X32" s="513"/>
      <c r="Y32" s="513"/>
      <c r="Z32" s="513"/>
      <c r="AA32" s="514"/>
    </row>
    <row r="33" spans="2:27" ht="15">
      <c r="B33" s="515">
        <v>22</v>
      </c>
      <c r="C33" s="516"/>
      <c r="D33" s="116"/>
      <c r="E33" s="126"/>
      <c r="F33" s="125"/>
      <c r="G33" s="495"/>
      <c r="H33" s="495"/>
      <c r="I33" s="495"/>
      <c r="J33" s="127"/>
      <c r="K33" s="495"/>
      <c r="L33" s="495"/>
      <c r="M33" s="495"/>
      <c r="N33" s="495"/>
      <c r="O33" s="495"/>
      <c r="P33" s="495"/>
      <c r="Q33" s="490"/>
      <c r="R33" s="490"/>
      <c r="S33" s="495"/>
      <c r="T33" s="495"/>
      <c r="U33" s="495"/>
      <c r="V33" s="495"/>
      <c r="W33" s="512"/>
      <c r="X33" s="513"/>
      <c r="Y33" s="513"/>
      <c r="Z33" s="513"/>
      <c r="AA33" s="514"/>
    </row>
    <row r="34" spans="2:27" ht="15">
      <c r="B34" s="515">
        <v>23</v>
      </c>
      <c r="C34" s="516"/>
      <c r="D34" s="116"/>
      <c r="E34" s="126"/>
      <c r="F34" s="125"/>
      <c r="G34" s="495"/>
      <c r="H34" s="495"/>
      <c r="I34" s="495"/>
      <c r="J34" s="127"/>
      <c r="K34" s="495"/>
      <c r="L34" s="495"/>
      <c r="M34" s="495"/>
      <c r="N34" s="495"/>
      <c r="O34" s="495"/>
      <c r="P34" s="495"/>
      <c r="Q34" s="490"/>
      <c r="R34" s="490"/>
      <c r="S34" s="495"/>
      <c r="T34" s="495"/>
      <c r="U34" s="495"/>
      <c r="V34" s="495"/>
      <c r="W34" s="512"/>
      <c r="X34" s="513"/>
      <c r="Y34" s="513"/>
      <c r="Z34" s="513"/>
      <c r="AA34" s="514"/>
    </row>
    <row r="35" spans="2:27" ht="15">
      <c r="B35" s="515">
        <v>24</v>
      </c>
      <c r="C35" s="516"/>
      <c r="D35" s="116"/>
      <c r="E35" s="126"/>
      <c r="F35" s="125"/>
      <c r="G35" s="495"/>
      <c r="H35" s="495"/>
      <c r="I35" s="495"/>
      <c r="J35" s="127"/>
      <c r="K35" s="495"/>
      <c r="L35" s="495"/>
      <c r="M35" s="495"/>
      <c r="N35" s="495"/>
      <c r="O35" s="495"/>
      <c r="P35" s="495"/>
      <c r="Q35" s="490"/>
      <c r="R35" s="490"/>
      <c r="S35" s="495"/>
      <c r="T35" s="495"/>
      <c r="U35" s="495"/>
      <c r="V35" s="495"/>
      <c r="W35" s="512"/>
      <c r="X35" s="513"/>
      <c r="Y35" s="513"/>
      <c r="Z35" s="513"/>
      <c r="AA35" s="514"/>
    </row>
    <row r="36" spans="2:27" ht="15">
      <c r="B36" s="515">
        <v>25</v>
      </c>
      <c r="C36" s="516"/>
      <c r="D36" s="116"/>
      <c r="E36" s="126"/>
      <c r="F36" s="125"/>
      <c r="G36" s="495"/>
      <c r="H36" s="495"/>
      <c r="I36" s="495"/>
      <c r="J36" s="127"/>
      <c r="K36" s="495"/>
      <c r="L36" s="495"/>
      <c r="M36" s="495"/>
      <c r="N36" s="495"/>
      <c r="O36" s="495"/>
      <c r="P36" s="495"/>
      <c r="Q36" s="490"/>
      <c r="R36" s="490"/>
      <c r="S36" s="495"/>
      <c r="T36" s="495"/>
      <c r="U36" s="495"/>
      <c r="V36" s="495"/>
      <c r="W36" s="512"/>
      <c r="X36" s="513"/>
      <c r="Y36" s="513"/>
      <c r="Z36" s="513"/>
      <c r="AA36" s="514"/>
    </row>
    <row r="37" spans="2:27" ht="15">
      <c r="B37" s="515">
        <v>26</v>
      </c>
      <c r="C37" s="516"/>
      <c r="D37" s="116"/>
      <c r="E37" s="126"/>
      <c r="F37" s="125"/>
      <c r="G37" s="495"/>
      <c r="H37" s="495"/>
      <c r="I37" s="495"/>
      <c r="J37" s="127"/>
      <c r="K37" s="495"/>
      <c r="L37" s="495"/>
      <c r="M37" s="495"/>
      <c r="N37" s="495"/>
      <c r="O37" s="495"/>
      <c r="P37" s="495"/>
      <c r="Q37" s="490"/>
      <c r="R37" s="490"/>
      <c r="S37" s="495"/>
      <c r="T37" s="495"/>
      <c r="U37" s="495"/>
      <c r="V37" s="495"/>
      <c r="W37" s="512"/>
      <c r="X37" s="513"/>
      <c r="Y37" s="513"/>
      <c r="Z37" s="513"/>
      <c r="AA37" s="514"/>
    </row>
  </sheetData>
  <sheetProtection formatCells="0" formatRows="0" insertRows="0" deleteRows="0"/>
  <mergeCells count="202">
    <mergeCell ref="C5:D6"/>
    <mergeCell ref="I5:I6"/>
    <mergeCell ref="E5:H5"/>
    <mergeCell ref="E6:H6"/>
    <mergeCell ref="B10:C11"/>
    <mergeCell ref="G10:M10"/>
    <mergeCell ref="D10:D11"/>
    <mergeCell ref="G11:I11"/>
    <mergeCell ref="E10:F10"/>
    <mergeCell ref="J5:L5"/>
    <mergeCell ref="M5:M6"/>
    <mergeCell ref="J6:L6"/>
    <mergeCell ref="K12:M12"/>
    <mergeCell ref="N12:P12"/>
    <mergeCell ref="W10:AA11"/>
    <mergeCell ref="N11:P11"/>
    <mergeCell ref="K11:M11"/>
    <mergeCell ref="Q11:R11"/>
    <mergeCell ref="S11:V11"/>
    <mergeCell ref="N5:P6"/>
    <mergeCell ref="N10:V10"/>
    <mergeCell ref="W12:AA12"/>
    <mergeCell ref="Y3:AA8"/>
    <mergeCell ref="B13:C13"/>
    <mergeCell ref="W13:AA13"/>
    <mergeCell ref="B12:C12"/>
    <mergeCell ref="S12:V12"/>
    <mergeCell ref="G13:I13"/>
    <mergeCell ref="K13:M13"/>
    <mergeCell ref="N13:P13"/>
    <mergeCell ref="S13:V13"/>
    <mergeCell ref="Q12:R12"/>
    <mergeCell ref="G12:I12"/>
    <mergeCell ref="W14:AA14"/>
    <mergeCell ref="B15:C15"/>
    <mergeCell ref="W15:AA15"/>
    <mergeCell ref="B14:C14"/>
    <mergeCell ref="S14:V14"/>
    <mergeCell ref="G15:I15"/>
    <mergeCell ref="K15:M15"/>
    <mergeCell ref="N15:P15"/>
    <mergeCell ref="Q15:R15"/>
    <mergeCell ref="S15:V15"/>
    <mergeCell ref="W16:AA16"/>
    <mergeCell ref="B17:C17"/>
    <mergeCell ref="W17:AA17"/>
    <mergeCell ref="B16:C16"/>
    <mergeCell ref="S16:V16"/>
    <mergeCell ref="G17:I17"/>
    <mergeCell ref="K17:M17"/>
    <mergeCell ref="N17:P17"/>
    <mergeCell ref="S17:V17"/>
    <mergeCell ref="N16:P16"/>
    <mergeCell ref="W18:AA18"/>
    <mergeCell ref="B19:C19"/>
    <mergeCell ref="W19:AA19"/>
    <mergeCell ref="B18:C18"/>
    <mergeCell ref="S18:V18"/>
    <mergeCell ref="G19:I19"/>
    <mergeCell ref="K19:M19"/>
    <mergeCell ref="N19:P19"/>
    <mergeCell ref="Q19:R19"/>
    <mergeCell ref="N18:P18"/>
    <mergeCell ref="S19:V19"/>
    <mergeCell ref="W20:AA20"/>
    <mergeCell ref="B21:C21"/>
    <mergeCell ref="W21:AA21"/>
    <mergeCell ref="B20:C20"/>
    <mergeCell ref="S20:V20"/>
    <mergeCell ref="G21:I21"/>
    <mergeCell ref="S21:V21"/>
    <mergeCell ref="W22:AA22"/>
    <mergeCell ref="B23:C23"/>
    <mergeCell ref="W23:AA23"/>
    <mergeCell ref="B22:C22"/>
    <mergeCell ref="S22:V22"/>
    <mergeCell ref="G23:I23"/>
    <mergeCell ref="K23:M23"/>
    <mergeCell ref="N23:P23"/>
    <mergeCell ref="S23:V23"/>
    <mergeCell ref="W24:AA24"/>
    <mergeCell ref="B25:C25"/>
    <mergeCell ref="W25:AA25"/>
    <mergeCell ref="B24:C24"/>
    <mergeCell ref="S24:V24"/>
    <mergeCell ref="G25:I25"/>
    <mergeCell ref="K25:M25"/>
    <mergeCell ref="N25:P25"/>
    <mergeCell ref="Q25:R25"/>
    <mergeCell ref="S25:V25"/>
    <mergeCell ref="W26:AA26"/>
    <mergeCell ref="B27:C27"/>
    <mergeCell ref="W27:AA27"/>
    <mergeCell ref="B26:C26"/>
    <mergeCell ref="S26:V26"/>
    <mergeCell ref="G27:I27"/>
    <mergeCell ref="K27:M27"/>
    <mergeCell ref="N27:P27"/>
    <mergeCell ref="Q27:R27"/>
    <mergeCell ref="G26:I26"/>
    <mergeCell ref="S27:V27"/>
    <mergeCell ref="B29:C29"/>
    <mergeCell ref="W29:AA29"/>
    <mergeCell ref="B28:C28"/>
    <mergeCell ref="S28:V28"/>
    <mergeCell ref="G29:I29"/>
    <mergeCell ref="K29:M29"/>
    <mergeCell ref="G28:I28"/>
    <mergeCell ref="K26:M26"/>
    <mergeCell ref="K31:M31"/>
    <mergeCell ref="N31:P31"/>
    <mergeCell ref="Q31:R31"/>
    <mergeCell ref="N36:P36"/>
    <mergeCell ref="G36:I36"/>
    <mergeCell ref="K33:M33"/>
    <mergeCell ref="N32:P32"/>
    <mergeCell ref="Q34:R34"/>
    <mergeCell ref="K28:M28"/>
    <mergeCell ref="W37:AA37"/>
    <mergeCell ref="W30:AA30"/>
    <mergeCell ref="W34:AA34"/>
    <mergeCell ref="Q33:R33"/>
    <mergeCell ref="S33:V33"/>
    <mergeCell ref="N29:P29"/>
    <mergeCell ref="N34:P34"/>
    <mergeCell ref="S37:V37"/>
    <mergeCell ref="Q37:R37"/>
    <mergeCell ref="W36:AA36"/>
    <mergeCell ref="B35:C35"/>
    <mergeCell ref="G35:I35"/>
    <mergeCell ref="K35:M35"/>
    <mergeCell ref="N35:P35"/>
    <mergeCell ref="B37:C37"/>
    <mergeCell ref="K36:M36"/>
    <mergeCell ref="G37:I37"/>
    <mergeCell ref="K37:M37"/>
    <mergeCell ref="N37:P37"/>
    <mergeCell ref="B36:C36"/>
    <mergeCell ref="W35:AA35"/>
    <mergeCell ref="Q36:R36"/>
    <mergeCell ref="S36:V36"/>
    <mergeCell ref="Q35:R35"/>
    <mergeCell ref="S35:V35"/>
    <mergeCell ref="S34:V34"/>
    <mergeCell ref="B31:C31"/>
    <mergeCell ref="G30:I30"/>
    <mergeCell ref="B30:C30"/>
    <mergeCell ref="B34:C34"/>
    <mergeCell ref="G34:I34"/>
    <mergeCell ref="K34:M34"/>
    <mergeCell ref="K30:M30"/>
    <mergeCell ref="B33:C33"/>
    <mergeCell ref="B32:C32"/>
    <mergeCell ref="G31:I31"/>
    <mergeCell ref="W33:AA33"/>
    <mergeCell ref="Q32:R32"/>
    <mergeCell ref="S32:V32"/>
    <mergeCell ref="W32:AA32"/>
    <mergeCell ref="G33:I33"/>
    <mergeCell ref="N33:P33"/>
    <mergeCell ref="G32:I32"/>
    <mergeCell ref="K32:M32"/>
    <mergeCell ref="W31:AA31"/>
    <mergeCell ref="N28:P28"/>
    <mergeCell ref="Q28:R28"/>
    <mergeCell ref="N30:P30"/>
    <mergeCell ref="S29:V29"/>
    <mergeCell ref="S31:V31"/>
    <mergeCell ref="W28:AA28"/>
    <mergeCell ref="S30:V30"/>
    <mergeCell ref="Q29:R29"/>
    <mergeCell ref="Q30:R30"/>
    <mergeCell ref="Q14:R14"/>
    <mergeCell ref="N26:P26"/>
    <mergeCell ref="Q26:R26"/>
    <mergeCell ref="K18:M18"/>
    <mergeCell ref="Q24:R24"/>
    <mergeCell ref="G24:I24"/>
    <mergeCell ref="K24:M24"/>
    <mergeCell ref="N24:P24"/>
    <mergeCell ref="G22:I22"/>
    <mergeCell ref="K22:M22"/>
    <mergeCell ref="G14:I14"/>
    <mergeCell ref="K14:M14"/>
    <mergeCell ref="N14:P14"/>
    <mergeCell ref="Q18:R18"/>
    <mergeCell ref="Q20:R20"/>
    <mergeCell ref="Q13:R13"/>
    <mergeCell ref="Q16:R16"/>
    <mergeCell ref="K20:M20"/>
    <mergeCell ref="N20:P20"/>
    <mergeCell ref="Q17:R17"/>
    <mergeCell ref="Q23:R23"/>
    <mergeCell ref="K16:M16"/>
    <mergeCell ref="Q22:R22"/>
    <mergeCell ref="G16:I16"/>
    <mergeCell ref="G18:I18"/>
    <mergeCell ref="K21:M21"/>
    <mergeCell ref="N21:P21"/>
    <mergeCell ref="G20:I20"/>
    <mergeCell ref="N22:P22"/>
    <mergeCell ref="Q21:R21"/>
  </mergeCells>
  <dataValidations count="1">
    <dataValidation type="list" allowBlank="1" showInputMessage="1" showErrorMessage="1" sqref="F12:F37">
      <formula1>熱值單位</formula1>
    </dataValidation>
  </dataValidation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sheetPr>
    <tabColor indexed="11"/>
  </sheetPr>
  <dimension ref="A1:AA36"/>
  <sheetViews>
    <sheetView showGridLines="0" zoomScale="80" zoomScaleNormal="80" zoomScalePageLayoutView="0" workbookViewId="0" topLeftCell="A1">
      <selection activeCell="N5" sqref="N5:P6"/>
    </sheetView>
  </sheetViews>
  <sheetFormatPr defaultColWidth="11.00390625" defaultRowHeight="16.5"/>
  <cols>
    <col min="1" max="1" width="1.12109375" style="72" customWidth="1"/>
    <col min="2" max="2" width="2.875" style="72" customWidth="1"/>
    <col min="3" max="3" width="6.00390625" style="72" customWidth="1"/>
    <col min="4" max="4" width="20.625" style="72" customWidth="1"/>
    <col min="5" max="6" width="11.875" style="72" customWidth="1"/>
    <col min="7" max="7" width="4.875" style="72" customWidth="1"/>
    <col min="8" max="8" width="3.125" style="72" customWidth="1"/>
    <col min="9" max="9" width="4.875" style="73" customWidth="1"/>
    <col min="10" max="10" width="6.125" style="74" customWidth="1"/>
    <col min="11" max="11" width="3.375" style="74" customWidth="1"/>
    <col min="12" max="12" width="5.875" style="74" customWidth="1"/>
    <col min="13" max="13" width="2.625" style="73" customWidth="1"/>
    <col min="14" max="14" width="7.125" style="74" customWidth="1"/>
    <col min="15" max="15" width="5.375" style="74" customWidth="1"/>
    <col min="16" max="16" width="4.125" style="74" customWidth="1"/>
    <col min="17" max="17" width="2.875" style="76" customWidth="1"/>
    <col min="18" max="18" width="2.875" style="77" customWidth="1"/>
    <col min="19" max="20" width="4.125" style="72" customWidth="1"/>
    <col min="21" max="22" width="4.125" style="78" customWidth="1"/>
    <col min="23" max="23" width="14.125" style="79" customWidth="1"/>
    <col min="24" max="24" width="1.4921875" style="79" customWidth="1"/>
    <col min="25" max="25" width="5.875" style="79" customWidth="1"/>
    <col min="26" max="26" width="4.875" style="79" customWidth="1"/>
    <col min="27" max="27" width="6.125" style="79" customWidth="1"/>
    <col min="28" max="28" width="2.00390625" style="79" customWidth="1"/>
    <col min="29" max="16384" width="11.00390625" style="79" customWidth="1"/>
  </cols>
  <sheetData>
    <row r="1" spans="2:27" ht="19.5">
      <c r="B1" s="30" t="s">
        <v>371</v>
      </c>
      <c r="O1" s="75"/>
      <c r="P1" s="75"/>
      <c r="AA1" s="75"/>
    </row>
    <row r="2" ht="19.5">
      <c r="B2" s="80" t="s">
        <v>6</v>
      </c>
    </row>
    <row r="3" spans="2:27" ht="8.25" customHeight="1">
      <c r="B3" s="81"/>
      <c r="C3" s="82"/>
      <c r="D3" s="82"/>
      <c r="E3" s="82"/>
      <c r="F3" s="82"/>
      <c r="G3" s="82"/>
      <c r="H3" s="82"/>
      <c r="I3" s="83"/>
      <c r="J3" s="84"/>
      <c r="K3" s="84"/>
      <c r="L3" s="84"/>
      <c r="M3" s="83"/>
      <c r="N3" s="84"/>
      <c r="O3" s="84"/>
      <c r="P3" s="84"/>
      <c r="Q3" s="85"/>
      <c r="R3" s="86"/>
      <c r="S3" s="87"/>
      <c r="T3" s="87"/>
      <c r="U3" s="88"/>
      <c r="V3" s="88"/>
      <c r="W3" s="88"/>
      <c r="X3" s="89"/>
      <c r="Y3" s="450" t="s">
        <v>882</v>
      </c>
      <c r="Z3" s="451"/>
      <c r="AA3" s="452"/>
    </row>
    <row r="4" spans="1:27" s="97" customFormat="1" ht="3" customHeight="1">
      <c r="A4" s="90"/>
      <c r="B4" s="91"/>
      <c r="C4" s="98"/>
      <c r="D4" s="98"/>
      <c r="E4" s="98"/>
      <c r="F4" s="98"/>
      <c r="G4" s="98"/>
      <c r="H4" s="98"/>
      <c r="I4" s="99"/>
      <c r="J4" s="100"/>
      <c r="K4" s="100"/>
      <c r="L4" s="100"/>
      <c r="M4" s="99"/>
      <c r="N4" s="100"/>
      <c r="O4" s="100"/>
      <c r="P4" s="100"/>
      <c r="Q4" s="92"/>
      <c r="R4" s="93"/>
      <c r="S4" s="94"/>
      <c r="T4" s="94"/>
      <c r="U4" s="95"/>
      <c r="V4" s="95"/>
      <c r="W4" s="95"/>
      <c r="X4" s="96"/>
      <c r="Y4" s="453"/>
      <c r="Z4" s="454"/>
      <c r="AA4" s="455"/>
    </row>
    <row r="5" spans="1:27" s="97" customFormat="1" ht="14.25" customHeight="1">
      <c r="A5" s="90"/>
      <c r="B5" s="91"/>
      <c r="C5" s="530" t="s">
        <v>879</v>
      </c>
      <c r="D5" s="530"/>
      <c r="E5" s="470" t="s">
        <v>880</v>
      </c>
      <c r="F5" s="470"/>
      <c r="G5" s="470"/>
      <c r="H5" s="470"/>
      <c r="I5" s="469" t="s">
        <v>373</v>
      </c>
      <c r="J5" s="539">
        <f>SUM(S12:V13)</f>
        <v>2023136460</v>
      </c>
      <c r="K5" s="540"/>
      <c r="L5" s="540"/>
      <c r="M5" s="469" t="s">
        <v>373</v>
      </c>
      <c r="N5" s="529" t="e">
        <f>J5/J6</f>
        <v>#DIV/0!</v>
      </c>
      <c r="O5" s="529"/>
      <c r="P5" s="529"/>
      <c r="Q5" s="92"/>
      <c r="R5" s="93"/>
      <c r="S5" s="94"/>
      <c r="T5" s="94"/>
      <c r="U5" s="95"/>
      <c r="V5" s="95"/>
      <c r="W5" s="95"/>
      <c r="X5" s="96"/>
      <c r="Y5" s="453"/>
      <c r="Z5" s="454"/>
      <c r="AA5" s="455"/>
    </row>
    <row r="6" spans="1:27" s="97" customFormat="1" ht="14.25" customHeight="1">
      <c r="A6" s="90"/>
      <c r="B6" s="91"/>
      <c r="C6" s="530"/>
      <c r="D6" s="530"/>
      <c r="E6" s="471" t="s">
        <v>881</v>
      </c>
      <c r="F6" s="471"/>
      <c r="G6" s="471"/>
      <c r="H6" s="471"/>
      <c r="I6" s="521"/>
      <c r="J6" s="522">
        <f>'1-3能源消耗量'!J6:L6</f>
        <v>0</v>
      </c>
      <c r="K6" s="522"/>
      <c r="L6" s="522"/>
      <c r="M6" s="521"/>
      <c r="N6" s="529"/>
      <c r="O6" s="529"/>
      <c r="P6" s="529"/>
      <c r="Q6" s="92"/>
      <c r="R6" s="93"/>
      <c r="S6" s="94"/>
      <c r="T6" s="94"/>
      <c r="U6" s="95"/>
      <c r="V6" s="95"/>
      <c r="W6" s="95"/>
      <c r="X6" s="96"/>
      <c r="Y6" s="453"/>
      <c r="Z6" s="454"/>
      <c r="AA6" s="455"/>
    </row>
    <row r="7" spans="1:27" s="97" customFormat="1" ht="4.5" customHeight="1">
      <c r="A7" s="90"/>
      <c r="B7" s="91"/>
      <c r="C7" s="98"/>
      <c r="D7" s="98"/>
      <c r="E7" s="98"/>
      <c r="F7" s="98"/>
      <c r="G7" s="98"/>
      <c r="H7" s="98"/>
      <c r="I7" s="99"/>
      <c r="J7" s="100"/>
      <c r="K7" s="100"/>
      <c r="L7" s="100"/>
      <c r="M7" s="99"/>
      <c r="N7" s="100"/>
      <c r="O7" s="100"/>
      <c r="P7" s="100"/>
      <c r="Q7" s="92"/>
      <c r="R7" s="93"/>
      <c r="S7" s="94"/>
      <c r="T7" s="94"/>
      <c r="U7" s="95"/>
      <c r="V7" s="95"/>
      <c r="W7" s="95"/>
      <c r="X7" s="96"/>
      <c r="Y7" s="453"/>
      <c r="Z7" s="454"/>
      <c r="AA7" s="455"/>
    </row>
    <row r="8" spans="1:27" s="97" customFormat="1" ht="6.75" customHeight="1">
      <c r="A8" s="90"/>
      <c r="B8" s="117"/>
      <c r="C8" s="118"/>
      <c r="D8" s="118"/>
      <c r="E8" s="118"/>
      <c r="F8" s="118"/>
      <c r="G8" s="118"/>
      <c r="H8" s="118"/>
      <c r="I8" s="119"/>
      <c r="J8" s="102"/>
      <c r="K8" s="102"/>
      <c r="L8" s="102"/>
      <c r="M8" s="119"/>
      <c r="N8" s="102"/>
      <c r="O8" s="102"/>
      <c r="P8" s="102"/>
      <c r="Q8" s="120"/>
      <c r="R8" s="121"/>
      <c r="S8" s="118"/>
      <c r="T8" s="118"/>
      <c r="U8" s="122"/>
      <c r="V8" s="122"/>
      <c r="W8" s="122"/>
      <c r="X8" s="123"/>
      <c r="Y8" s="456"/>
      <c r="Z8" s="457"/>
      <c r="AA8" s="458"/>
    </row>
    <row r="10" spans="2:27" ht="15.75">
      <c r="B10" s="531" t="s">
        <v>374</v>
      </c>
      <c r="C10" s="532"/>
      <c r="D10" s="535" t="s">
        <v>382</v>
      </c>
      <c r="E10" s="537" t="s">
        <v>314</v>
      </c>
      <c r="F10" s="537"/>
      <c r="G10" s="520"/>
      <c r="H10" s="520"/>
      <c r="I10" s="520"/>
      <c r="J10" s="520"/>
      <c r="K10" s="520"/>
      <c r="L10" s="520"/>
      <c r="M10" s="520"/>
      <c r="N10" s="520" t="s">
        <v>888</v>
      </c>
      <c r="O10" s="520"/>
      <c r="P10" s="520"/>
      <c r="Q10" s="520"/>
      <c r="R10" s="520"/>
      <c r="S10" s="520"/>
      <c r="T10" s="520"/>
      <c r="U10" s="520"/>
      <c r="V10" s="520"/>
      <c r="W10" s="523" t="s">
        <v>375</v>
      </c>
      <c r="X10" s="524"/>
      <c r="Y10" s="524"/>
      <c r="Z10" s="524"/>
      <c r="AA10" s="525"/>
    </row>
    <row r="11" spans="2:27" ht="15.75">
      <c r="B11" s="533"/>
      <c r="C11" s="534"/>
      <c r="D11" s="536"/>
      <c r="E11" s="245" t="s">
        <v>380</v>
      </c>
      <c r="F11" s="245" t="s">
        <v>38</v>
      </c>
      <c r="G11" s="520" t="s">
        <v>383</v>
      </c>
      <c r="H11" s="520"/>
      <c r="I11" s="520"/>
      <c r="J11" s="247" t="s">
        <v>38</v>
      </c>
      <c r="K11" s="520" t="s">
        <v>887</v>
      </c>
      <c r="L11" s="520"/>
      <c r="M11" s="520"/>
      <c r="N11" s="520" t="s">
        <v>383</v>
      </c>
      <c r="O11" s="520"/>
      <c r="P11" s="520"/>
      <c r="Q11" s="520" t="s">
        <v>38</v>
      </c>
      <c r="R11" s="520"/>
      <c r="S11" s="520" t="s">
        <v>887</v>
      </c>
      <c r="T11" s="520"/>
      <c r="U11" s="520"/>
      <c r="V11" s="520"/>
      <c r="W11" s="526"/>
      <c r="X11" s="527"/>
      <c r="Y11" s="527"/>
      <c r="Z11" s="527"/>
      <c r="AA11" s="528"/>
    </row>
    <row r="12" spans="2:27" ht="32.25">
      <c r="B12" s="541">
        <v>2</v>
      </c>
      <c r="C12" s="542"/>
      <c r="D12" s="241" t="s">
        <v>878</v>
      </c>
      <c r="E12" s="242">
        <v>12180</v>
      </c>
      <c r="F12" s="243" t="s">
        <v>511</v>
      </c>
      <c r="G12" s="546">
        <v>0</v>
      </c>
      <c r="H12" s="546"/>
      <c r="I12" s="546"/>
      <c r="J12" s="244" t="s">
        <v>512</v>
      </c>
      <c r="K12" s="546">
        <f>E12*G12</f>
        <v>0</v>
      </c>
      <c r="L12" s="546"/>
      <c r="M12" s="546"/>
      <c r="N12" s="547">
        <v>155151</v>
      </c>
      <c r="O12" s="547"/>
      <c r="P12" s="547"/>
      <c r="Q12" s="548" t="s">
        <v>512</v>
      </c>
      <c r="R12" s="548"/>
      <c r="S12" s="549">
        <f>E12*N12</f>
        <v>1889739180</v>
      </c>
      <c r="T12" s="549"/>
      <c r="U12" s="549"/>
      <c r="V12" s="549"/>
      <c r="W12" s="543" t="s">
        <v>718</v>
      </c>
      <c r="X12" s="544"/>
      <c r="Y12" s="544"/>
      <c r="Z12" s="544"/>
      <c r="AA12" s="545"/>
    </row>
    <row r="13" spans="2:27" ht="47.25">
      <c r="B13" s="515">
        <v>3</v>
      </c>
      <c r="C13" s="516"/>
      <c r="D13" s="241" t="s">
        <v>889</v>
      </c>
      <c r="E13" s="242">
        <v>564</v>
      </c>
      <c r="F13" s="243" t="s">
        <v>503</v>
      </c>
      <c r="G13" s="556">
        <v>0</v>
      </c>
      <c r="H13" s="556"/>
      <c r="I13" s="556"/>
      <c r="J13" s="243" t="s">
        <v>512</v>
      </c>
      <c r="K13" s="556">
        <f>E13*G13</f>
        <v>0</v>
      </c>
      <c r="L13" s="556"/>
      <c r="M13" s="556"/>
      <c r="N13" s="547">
        <v>236520</v>
      </c>
      <c r="O13" s="547"/>
      <c r="P13" s="547"/>
      <c r="Q13" s="548" t="s">
        <v>512</v>
      </c>
      <c r="R13" s="548"/>
      <c r="S13" s="549">
        <f>E13*N13</f>
        <v>133397280</v>
      </c>
      <c r="T13" s="549"/>
      <c r="U13" s="549"/>
      <c r="V13" s="549"/>
      <c r="W13" s="543" t="s">
        <v>717</v>
      </c>
      <c r="X13" s="544"/>
      <c r="Y13" s="544"/>
      <c r="Z13" s="544"/>
      <c r="AA13" s="545"/>
    </row>
    <row r="14" spans="2:27" ht="15">
      <c r="B14" s="515">
        <v>4</v>
      </c>
      <c r="C14" s="516"/>
      <c r="D14" s="128"/>
      <c r="E14" s="124"/>
      <c r="F14" s="124"/>
      <c r="G14" s="553"/>
      <c r="H14" s="553"/>
      <c r="I14" s="553"/>
      <c r="J14" s="129"/>
      <c r="K14" s="553"/>
      <c r="L14" s="553"/>
      <c r="M14" s="553"/>
      <c r="N14" s="553"/>
      <c r="O14" s="553"/>
      <c r="P14" s="553"/>
      <c r="Q14" s="554"/>
      <c r="R14" s="554"/>
      <c r="S14" s="555"/>
      <c r="T14" s="555"/>
      <c r="U14" s="555"/>
      <c r="V14" s="555"/>
      <c r="W14" s="550"/>
      <c r="X14" s="551"/>
      <c r="Y14" s="551"/>
      <c r="Z14" s="551"/>
      <c r="AA14" s="552"/>
    </row>
    <row r="15" spans="2:27" ht="15">
      <c r="B15" s="515">
        <v>5</v>
      </c>
      <c r="C15" s="516"/>
      <c r="D15" s="128"/>
      <c r="E15" s="124"/>
      <c r="F15" s="124"/>
      <c r="G15" s="553"/>
      <c r="H15" s="553"/>
      <c r="I15" s="553"/>
      <c r="J15" s="129"/>
      <c r="K15" s="553"/>
      <c r="L15" s="553"/>
      <c r="M15" s="553"/>
      <c r="N15" s="553"/>
      <c r="O15" s="553"/>
      <c r="P15" s="553"/>
      <c r="Q15" s="554"/>
      <c r="R15" s="554"/>
      <c r="S15" s="555"/>
      <c r="T15" s="555"/>
      <c r="U15" s="555"/>
      <c r="V15" s="555"/>
      <c r="W15" s="550"/>
      <c r="X15" s="551"/>
      <c r="Y15" s="551"/>
      <c r="Z15" s="551"/>
      <c r="AA15" s="552"/>
    </row>
    <row r="16" spans="2:27" ht="15">
      <c r="B16" s="515">
        <v>6</v>
      </c>
      <c r="C16" s="516"/>
      <c r="D16" s="128"/>
      <c r="E16" s="124"/>
      <c r="F16" s="124"/>
      <c r="G16" s="553"/>
      <c r="H16" s="553"/>
      <c r="I16" s="553"/>
      <c r="J16" s="129"/>
      <c r="K16" s="553"/>
      <c r="L16" s="553"/>
      <c r="M16" s="553"/>
      <c r="N16" s="553"/>
      <c r="O16" s="553"/>
      <c r="P16" s="553"/>
      <c r="Q16" s="554"/>
      <c r="R16" s="554"/>
      <c r="S16" s="555"/>
      <c r="T16" s="555"/>
      <c r="U16" s="555"/>
      <c r="V16" s="555"/>
      <c r="W16" s="550"/>
      <c r="X16" s="551"/>
      <c r="Y16" s="551"/>
      <c r="Z16" s="551"/>
      <c r="AA16" s="552"/>
    </row>
    <row r="17" spans="2:27" ht="15">
      <c r="B17" s="515">
        <v>7</v>
      </c>
      <c r="C17" s="516"/>
      <c r="D17" s="128"/>
      <c r="E17" s="124"/>
      <c r="F17" s="124"/>
      <c r="G17" s="553"/>
      <c r="H17" s="553"/>
      <c r="I17" s="553"/>
      <c r="J17" s="129"/>
      <c r="K17" s="553"/>
      <c r="L17" s="553"/>
      <c r="M17" s="553"/>
      <c r="N17" s="553"/>
      <c r="O17" s="553"/>
      <c r="P17" s="553"/>
      <c r="Q17" s="554"/>
      <c r="R17" s="554"/>
      <c r="S17" s="555"/>
      <c r="T17" s="555"/>
      <c r="U17" s="555"/>
      <c r="V17" s="555"/>
      <c r="W17" s="550"/>
      <c r="X17" s="551"/>
      <c r="Y17" s="551"/>
      <c r="Z17" s="551"/>
      <c r="AA17" s="552"/>
    </row>
    <row r="18" spans="2:27" ht="15">
      <c r="B18" s="515">
        <v>8</v>
      </c>
      <c r="C18" s="516"/>
      <c r="D18" s="128"/>
      <c r="E18" s="124"/>
      <c r="F18" s="124"/>
      <c r="G18" s="553"/>
      <c r="H18" s="553"/>
      <c r="I18" s="553"/>
      <c r="J18" s="129"/>
      <c r="K18" s="553"/>
      <c r="L18" s="553"/>
      <c r="M18" s="553"/>
      <c r="N18" s="553"/>
      <c r="O18" s="553"/>
      <c r="P18" s="553"/>
      <c r="Q18" s="554"/>
      <c r="R18" s="554"/>
      <c r="S18" s="555"/>
      <c r="T18" s="555"/>
      <c r="U18" s="555"/>
      <c r="V18" s="555"/>
      <c r="W18" s="550"/>
      <c r="X18" s="551"/>
      <c r="Y18" s="551"/>
      <c r="Z18" s="551"/>
      <c r="AA18" s="552"/>
    </row>
    <row r="19" spans="2:27" ht="15">
      <c r="B19" s="515">
        <v>9</v>
      </c>
      <c r="C19" s="516"/>
      <c r="D19" s="128"/>
      <c r="E19" s="124"/>
      <c r="F19" s="124"/>
      <c r="G19" s="553"/>
      <c r="H19" s="553"/>
      <c r="I19" s="553"/>
      <c r="J19" s="129"/>
      <c r="K19" s="553"/>
      <c r="L19" s="553"/>
      <c r="M19" s="553"/>
      <c r="N19" s="553"/>
      <c r="O19" s="553"/>
      <c r="P19" s="553"/>
      <c r="Q19" s="554"/>
      <c r="R19" s="554"/>
      <c r="S19" s="555"/>
      <c r="T19" s="555"/>
      <c r="U19" s="555"/>
      <c r="V19" s="555"/>
      <c r="W19" s="550"/>
      <c r="X19" s="551"/>
      <c r="Y19" s="551"/>
      <c r="Z19" s="551"/>
      <c r="AA19" s="552"/>
    </row>
    <row r="20" spans="2:27" ht="15">
      <c r="B20" s="515">
        <v>10</v>
      </c>
      <c r="C20" s="516"/>
      <c r="D20" s="128"/>
      <c r="E20" s="124"/>
      <c r="F20" s="124"/>
      <c r="G20" s="553"/>
      <c r="H20" s="553"/>
      <c r="I20" s="553"/>
      <c r="J20" s="129"/>
      <c r="K20" s="553"/>
      <c r="L20" s="553"/>
      <c r="M20" s="553"/>
      <c r="N20" s="553"/>
      <c r="O20" s="553"/>
      <c r="P20" s="553"/>
      <c r="Q20" s="554"/>
      <c r="R20" s="554"/>
      <c r="S20" s="555"/>
      <c r="T20" s="555"/>
      <c r="U20" s="555"/>
      <c r="V20" s="555"/>
      <c r="W20" s="550"/>
      <c r="X20" s="551"/>
      <c r="Y20" s="551"/>
      <c r="Z20" s="551"/>
      <c r="AA20" s="552"/>
    </row>
    <row r="21" spans="2:27" ht="15">
      <c r="B21" s="515">
        <v>11</v>
      </c>
      <c r="C21" s="516"/>
      <c r="D21" s="128"/>
      <c r="E21" s="124"/>
      <c r="F21" s="124"/>
      <c r="G21" s="553"/>
      <c r="H21" s="553"/>
      <c r="I21" s="553"/>
      <c r="J21" s="129"/>
      <c r="K21" s="553"/>
      <c r="L21" s="553"/>
      <c r="M21" s="553"/>
      <c r="N21" s="553"/>
      <c r="O21" s="553"/>
      <c r="P21" s="553"/>
      <c r="Q21" s="554"/>
      <c r="R21" s="554"/>
      <c r="S21" s="555"/>
      <c r="T21" s="555"/>
      <c r="U21" s="555"/>
      <c r="V21" s="555"/>
      <c r="W21" s="550"/>
      <c r="X21" s="551"/>
      <c r="Y21" s="551"/>
      <c r="Z21" s="551"/>
      <c r="AA21" s="552"/>
    </row>
    <row r="22" spans="2:27" ht="15">
      <c r="B22" s="515">
        <v>12</v>
      </c>
      <c r="C22" s="516"/>
      <c r="D22" s="128"/>
      <c r="E22" s="124"/>
      <c r="F22" s="124"/>
      <c r="G22" s="553"/>
      <c r="H22" s="553"/>
      <c r="I22" s="553"/>
      <c r="J22" s="129"/>
      <c r="K22" s="553"/>
      <c r="L22" s="553"/>
      <c r="M22" s="553"/>
      <c r="N22" s="553"/>
      <c r="O22" s="553"/>
      <c r="P22" s="553"/>
      <c r="Q22" s="554"/>
      <c r="R22" s="554"/>
      <c r="S22" s="555"/>
      <c r="T22" s="555"/>
      <c r="U22" s="555"/>
      <c r="V22" s="555"/>
      <c r="W22" s="550"/>
      <c r="X22" s="551"/>
      <c r="Y22" s="551"/>
      <c r="Z22" s="551"/>
      <c r="AA22" s="552"/>
    </row>
    <row r="23" spans="2:27" ht="15">
      <c r="B23" s="515">
        <v>13</v>
      </c>
      <c r="C23" s="516"/>
      <c r="D23" s="128"/>
      <c r="E23" s="124"/>
      <c r="F23" s="124"/>
      <c r="G23" s="553"/>
      <c r="H23" s="553"/>
      <c r="I23" s="553"/>
      <c r="J23" s="129"/>
      <c r="K23" s="553"/>
      <c r="L23" s="553"/>
      <c r="M23" s="553"/>
      <c r="N23" s="553"/>
      <c r="O23" s="553"/>
      <c r="P23" s="553"/>
      <c r="Q23" s="554"/>
      <c r="R23" s="554"/>
      <c r="S23" s="555"/>
      <c r="T23" s="555"/>
      <c r="U23" s="555"/>
      <c r="V23" s="555"/>
      <c r="W23" s="550"/>
      <c r="X23" s="551"/>
      <c r="Y23" s="551"/>
      <c r="Z23" s="551"/>
      <c r="AA23" s="552"/>
    </row>
    <row r="24" spans="2:27" ht="15">
      <c r="B24" s="515">
        <v>14</v>
      </c>
      <c r="C24" s="516"/>
      <c r="D24" s="128"/>
      <c r="E24" s="124"/>
      <c r="F24" s="124"/>
      <c r="G24" s="553"/>
      <c r="H24" s="553"/>
      <c r="I24" s="553"/>
      <c r="J24" s="129"/>
      <c r="K24" s="553"/>
      <c r="L24" s="553"/>
      <c r="M24" s="553"/>
      <c r="N24" s="553"/>
      <c r="O24" s="553"/>
      <c r="P24" s="553"/>
      <c r="Q24" s="554"/>
      <c r="R24" s="554"/>
      <c r="S24" s="555"/>
      <c r="T24" s="555"/>
      <c r="U24" s="555"/>
      <c r="V24" s="555"/>
      <c r="W24" s="550"/>
      <c r="X24" s="551"/>
      <c r="Y24" s="551"/>
      <c r="Z24" s="551"/>
      <c r="AA24" s="552"/>
    </row>
    <row r="25" spans="2:27" ht="15">
      <c r="B25" s="515">
        <v>15</v>
      </c>
      <c r="C25" s="516"/>
      <c r="D25" s="128"/>
      <c r="E25" s="124"/>
      <c r="F25" s="124"/>
      <c r="G25" s="553"/>
      <c r="H25" s="553"/>
      <c r="I25" s="553"/>
      <c r="J25" s="129"/>
      <c r="K25" s="553"/>
      <c r="L25" s="553"/>
      <c r="M25" s="553"/>
      <c r="N25" s="553"/>
      <c r="O25" s="553"/>
      <c r="P25" s="553"/>
      <c r="Q25" s="553"/>
      <c r="R25" s="553"/>
      <c r="S25" s="553"/>
      <c r="T25" s="553"/>
      <c r="U25" s="553"/>
      <c r="V25" s="553"/>
      <c r="W25" s="550"/>
      <c r="X25" s="551"/>
      <c r="Y25" s="551"/>
      <c r="Z25" s="551"/>
      <c r="AA25" s="552"/>
    </row>
    <row r="26" spans="2:27" ht="15">
      <c r="B26" s="515">
        <v>16</v>
      </c>
      <c r="C26" s="516"/>
      <c r="D26" s="128"/>
      <c r="E26" s="124"/>
      <c r="F26" s="124"/>
      <c r="G26" s="553"/>
      <c r="H26" s="553"/>
      <c r="I26" s="553"/>
      <c r="J26" s="129"/>
      <c r="K26" s="553"/>
      <c r="L26" s="553"/>
      <c r="M26" s="553"/>
      <c r="N26" s="553"/>
      <c r="O26" s="553"/>
      <c r="P26" s="553"/>
      <c r="Q26" s="553"/>
      <c r="R26" s="553"/>
      <c r="S26" s="553"/>
      <c r="T26" s="553"/>
      <c r="U26" s="553"/>
      <c r="V26" s="553"/>
      <c r="W26" s="550"/>
      <c r="X26" s="551"/>
      <c r="Y26" s="551"/>
      <c r="Z26" s="551"/>
      <c r="AA26" s="552"/>
    </row>
    <row r="27" spans="2:27" ht="15">
      <c r="B27" s="515">
        <v>17</v>
      </c>
      <c r="C27" s="516"/>
      <c r="D27" s="128"/>
      <c r="E27" s="124"/>
      <c r="F27" s="124"/>
      <c r="G27" s="553"/>
      <c r="H27" s="553"/>
      <c r="I27" s="553"/>
      <c r="J27" s="129"/>
      <c r="K27" s="553"/>
      <c r="L27" s="553"/>
      <c r="M27" s="553"/>
      <c r="N27" s="553"/>
      <c r="O27" s="553"/>
      <c r="P27" s="553"/>
      <c r="Q27" s="553"/>
      <c r="R27" s="553"/>
      <c r="S27" s="553"/>
      <c r="T27" s="553"/>
      <c r="U27" s="553"/>
      <c r="V27" s="553"/>
      <c r="W27" s="550"/>
      <c r="X27" s="551"/>
      <c r="Y27" s="551"/>
      <c r="Z27" s="551"/>
      <c r="AA27" s="552"/>
    </row>
    <row r="28" spans="2:27" ht="15">
      <c r="B28" s="515">
        <v>18</v>
      </c>
      <c r="C28" s="516"/>
      <c r="D28" s="128"/>
      <c r="E28" s="124"/>
      <c r="F28" s="124"/>
      <c r="G28" s="553"/>
      <c r="H28" s="553"/>
      <c r="I28" s="553"/>
      <c r="J28" s="129"/>
      <c r="K28" s="553"/>
      <c r="L28" s="553"/>
      <c r="M28" s="553"/>
      <c r="N28" s="553"/>
      <c r="O28" s="553"/>
      <c r="P28" s="553"/>
      <c r="Q28" s="553"/>
      <c r="R28" s="553"/>
      <c r="S28" s="553"/>
      <c r="T28" s="553"/>
      <c r="U28" s="553"/>
      <c r="V28" s="553"/>
      <c r="W28" s="550"/>
      <c r="X28" s="551"/>
      <c r="Y28" s="551"/>
      <c r="Z28" s="551"/>
      <c r="AA28" s="552"/>
    </row>
    <row r="29" spans="2:27" ht="15">
      <c r="B29" s="515">
        <v>19</v>
      </c>
      <c r="C29" s="516"/>
      <c r="D29" s="128"/>
      <c r="E29" s="124"/>
      <c r="F29" s="124"/>
      <c r="G29" s="553"/>
      <c r="H29" s="553"/>
      <c r="I29" s="553"/>
      <c r="J29" s="129"/>
      <c r="K29" s="553"/>
      <c r="L29" s="553"/>
      <c r="M29" s="553"/>
      <c r="N29" s="553"/>
      <c r="O29" s="553"/>
      <c r="P29" s="553"/>
      <c r="Q29" s="553"/>
      <c r="R29" s="553"/>
      <c r="S29" s="553"/>
      <c r="T29" s="553"/>
      <c r="U29" s="553"/>
      <c r="V29" s="553"/>
      <c r="W29" s="550"/>
      <c r="X29" s="551"/>
      <c r="Y29" s="551"/>
      <c r="Z29" s="551"/>
      <c r="AA29" s="552"/>
    </row>
    <row r="30" spans="2:27" ht="15">
      <c r="B30" s="515">
        <v>20</v>
      </c>
      <c r="C30" s="516"/>
      <c r="D30" s="128"/>
      <c r="E30" s="124"/>
      <c r="F30" s="124"/>
      <c r="G30" s="553"/>
      <c r="H30" s="553"/>
      <c r="I30" s="553"/>
      <c r="J30" s="129"/>
      <c r="K30" s="553"/>
      <c r="L30" s="553"/>
      <c r="M30" s="553"/>
      <c r="N30" s="553"/>
      <c r="O30" s="553"/>
      <c r="P30" s="553"/>
      <c r="Q30" s="553"/>
      <c r="R30" s="553"/>
      <c r="S30" s="553"/>
      <c r="T30" s="553"/>
      <c r="U30" s="553"/>
      <c r="V30" s="553"/>
      <c r="W30" s="550"/>
      <c r="X30" s="551"/>
      <c r="Y30" s="551"/>
      <c r="Z30" s="551"/>
      <c r="AA30" s="552"/>
    </row>
    <row r="31" spans="2:27" ht="15">
      <c r="B31" s="515">
        <v>21</v>
      </c>
      <c r="C31" s="516"/>
      <c r="D31" s="128"/>
      <c r="E31" s="124"/>
      <c r="F31" s="124"/>
      <c r="G31" s="553"/>
      <c r="H31" s="553"/>
      <c r="I31" s="553"/>
      <c r="J31" s="129"/>
      <c r="K31" s="553"/>
      <c r="L31" s="553"/>
      <c r="M31" s="553"/>
      <c r="N31" s="553"/>
      <c r="O31" s="553"/>
      <c r="P31" s="553"/>
      <c r="Q31" s="553"/>
      <c r="R31" s="553"/>
      <c r="S31" s="553"/>
      <c r="T31" s="553"/>
      <c r="U31" s="553"/>
      <c r="V31" s="553"/>
      <c r="W31" s="550"/>
      <c r="X31" s="551"/>
      <c r="Y31" s="551"/>
      <c r="Z31" s="551"/>
      <c r="AA31" s="552"/>
    </row>
    <row r="32" spans="2:27" ht="15">
      <c r="B32" s="515">
        <v>22</v>
      </c>
      <c r="C32" s="516"/>
      <c r="D32" s="128"/>
      <c r="E32" s="124"/>
      <c r="F32" s="124"/>
      <c r="G32" s="553"/>
      <c r="H32" s="553"/>
      <c r="I32" s="553"/>
      <c r="J32" s="129"/>
      <c r="K32" s="553"/>
      <c r="L32" s="553"/>
      <c r="M32" s="553"/>
      <c r="N32" s="553"/>
      <c r="O32" s="553"/>
      <c r="P32" s="553"/>
      <c r="Q32" s="553"/>
      <c r="R32" s="553"/>
      <c r="S32" s="553"/>
      <c r="T32" s="553"/>
      <c r="U32" s="553"/>
      <c r="V32" s="553"/>
      <c r="W32" s="550"/>
      <c r="X32" s="551"/>
      <c r="Y32" s="551"/>
      <c r="Z32" s="551"/>
      <c r="AA32" s="552"/>
    </row>
    <row r="33" spans="2:27" ht="15">
      <c r="B33" s="515">
        <v>23</v>
      </c>
      <c r="C33" s="516"/>
      <c r="D33" s="128"/>
      <c r="E33" s="124"/>
      <c r="F33" s="124"/>
      <c r="G33" s="553"/>
      <c r="H33" s="553"/>
      <c r="I33" s="553"/>
      <c r="J33" s="129"/>
      <c r="K33" s="553"/>
      <c r="L33" s="553"/>
      <c r="M33" s="553"/>
      <c r="N33" s="553"/>
      <c r="O33" s="553"/>
      <c r="P33" s="553"/>
      <c r="Q33" s="553"/>
      <c r="R33" s="553"/>
      <c r="S33" s="553"/>
      <c r="T33" s="553"/>
      <c r="U33" s="553"/>
      <c r="V33" s="553"/>
      <c r="W33" s="550"/>
      <c r="X33" s="551"/>
      <c r="Y33" s="551"/>
      <c r="Z33" s="551"/>
      <c r="AA33" s="552"/>
    </row>
    <row r="34" spans="2:27" ht="15">
      <c r="B34" s="515">
        <v>24</v>
      </c>
      <c r="C34" s="516"/>
      <c r="D34" s="128"/>
      <c r="E34" s="124"/>
      <c r="F34" s="124"/>
      <c r="G34" s="553"/>
      <c r="H34" s="553"/>
      <c r="I34" s="553"/>
      <c r="J34" s="129"/>
      <c r="K34" s="553"/>
      <c r="L34" s="553"/>
      <c r="M34" s="553"/>
      <c r="N34" s="553"/>
      <c r="O34" s="553"/>
      <c r="P34" s="553"/>
      <c r="Q34" s="553"/>
      <c r="R34" s="553"/>
      <c r="S34" s="553"/>
      <c r="T34" s="553"/>
      <c r="U34" s="553"/>
      <c r="V34" s="553"/>
      <c r="W34" s="550"/>
      <c r="X34" s="551"/>
      <c r="Y34" s="551"/>
      <c r="Z34" s="551"/>
      <c r="AA34" s="552"/>
    </row>
    <row r="35" spans="2:27" ht="15">
      <c r="B35" s="515">
        <v>25</v>
      </c>
      <c r="C35" s="516"/>
      <c r="D35" s="128"/>
      <c r="E35" s="124"/>
      <c r="F35" s="124"/>
      <c r="G35" s="553"/>
      <c r="H35" s="553"/>
      <c r="I35" s="553"/>
      <c r="J35" s="129"/>
      <c r="K35" s="553"/>
      <c r="L35" s="553"/>
      <c r="M35" s="553"/>
      <c r="N35" s="553"/>
      <c r="O35" s="553"/>
      <c r="P35" s="553"/>
      <c r="Q35" s="553"/>
      <c r="R35" s="553"/>
      <c r="S35" s="553"/>
      <c r="T35" s="553"/>
      <c r="U35" s="553"/>
      <c r="V35" s="553"/>
      <c r="W35" s="550"/>
      <c r="X35" s="551"/>
      <c r="Y35" s="551"/>
      <c r="Z35" s="551"/>
      <c r="AA35" s="552"/>
    </row>
    <row r="36" spans="2:27" ht="15">
      <c r="B36" s="515">
        <v>26</v>
      </c>
      <c r="C36" s="516"/>
      <c r="D36" s="128"/>
      <c r="E36" s="124"/>
      <c r="F36" s="124"/>
      <c r="G36" s="553"/>
      <c r="H36" s="553"/>
      <c r="I36" s="553"/>
      <c r="J36" s="129"/>
      <c r="K36" s="553"/>
      <c r="L36" s="553"/>
      <c r="M36" s="553"/>
      <c r="N36" s="553"/>
      <c r="O36" s="553"/>
      <c r="P36" s="553"/>
      <c r="Q36" s="553"/>
      <c r="R36" s="553"/>
      <c r="S36" s="553"/>
      <c r="T36" s="553"/>
      <c r="U36" s="553"/>
      <c r="V36" s="553"/>
      <c r="W36" s="550"/>
      <c r="X36" s="551"/>
      <c r="Y36" s="551"/>
      <c r="Z36" s="551"/>
      <c r="AA36" s="552"/>
    </row>
  </sheetData>
  <sheetProtection formatCells="0" formatRows="0" insertRows="0" deleteRows="0"/>
  <mergeCells count="195">
    <mergeCell ref="G15:I15"/>
    <mergeCell ref="K15:M15"/>
    <mergeCell ref="N15:P15"/>
    <mergeCell ref="Q15:R15"/>
    <mergeCell ref="G13:I13"/>
    <mergeCell ref="K13:M13"/>
    <mergeCell ref="N13:P13"/>
    <mergeCell ref="Q13:R13"/>
    <mergeCell ref="Q21:R21"/>
    <mergeCell ref="G17:I17"/>
    <mergeCell ref="Q17:R17"/>
    <mergeCell ref="G19:I19"/>
    <mergeCell ref="K19:M19"/>
    <mergeCell ref="Q19:R19"/>
    <mergeCell ref="K17:M17"/>
    <mergeCell ref="N19:P19"/>
    <mergeCell ref="N17:P17"/>
    <mergeCell ref="G21:I21"/>
    <mergeCell ref="Q23:R23"/>
    <mergeCell ref="Q29:R29"/>
    <mergeCell ref="G23:I23"/>
    <mergeCell ref="K23:M23"/>
    <mergeCell ref="N23:P23"/>
    <mergeCell ref="Q27:R27"/>
    <mergeCell ref="G27:I27"/>
    <mergeCell ref="Q25:R25"/>
    <mergeCell ref="K21:M21"/>
    <mergeCell ref="N21:P21"/>
    <mergeCell ref="G25:I25"/>
    <mergeCell ref="K25:M25"/>
    <mergeCell ref="N25:P25"/>
    <mergeCell ref="N30:P30"/>
    <mergeCell ref="K27:M27"/>
    <mergeCell ref="N27:P27"/>
    <mergeCell ref="W32:AA32"/>
    <mergeCell ref="S31:V31"/>
    <mergeCell ref="Q31:R31"/>
    <mergeCell ref="W31:AA31"/>
    <mergeCell ref="S30:V30"/>
    <mergeCell ref="Q30:R30"/>
    <mergeCell ref="Q32:R32"/>
    <mergeCell ref="S32:V32"/>
    <mergeCell ref="B31:C31"/>
    <mergeCell ref="G31:I31"/>
    <mergeCell ref="K31:M31"/>
    <mergeCell ref="N31:P31"/>
    <mergeCell ref="B32:C32"/>
    <mergeCell ref="G32:I32"/>
    <mergeCell ref="K32:M32"/>
    <mergeCell ref="N32:P32"/>
    <mergeCell ref="B33:C33"/>
    <mergeCell ref="G33:I33"/>
    <mergeCell ref="B34:C34"/>
    <mergeCell ref="G34:I34"/>
    <mergeCell ref="K34:M34"/>
    <mergeCell ref="N34:P34"/>
    <mergeCell ref="K33:M33"/>
    <mergeCell ref="N33:P33"/>
    <mergeCell ref="N35:P35"/>
    <mergeCell ref="Q35:R35"/>
    <mergeCell ref="S34:V34"/>
    <mergeCell ref="W33:AA33"/>
    <mergeCell ref="S33:V33"/>
    <mergeCell ref="W35:AA35"/>
    <mergeCell ref="W34:AA34"/>
    <mergeCell ref="S35:V35"/>
    <mergeCell ref="Q34:R34"/>
    <mergeCell ref="Q33:R33"/>
    <mergeCell ref="N36:P36"/>
    <mergeCell ref="Q36:R36"/>
    <mergeCell ref="W36:AA36"/>
    <mergeCell ref="B35:C35"/>
    <mergeCell ref="G35:I35"/>
    <mergeCell ref="B36:C36"/>
    <mergeCell ref="G36:I36"/>
    <mergeCell ref="K36:M36"/>
    <mergeCell ref="S36:V36"/>
    <mergeCell ref="K35:M35"/>
    <mergeCell ref="B30:C30"/>
    <mergeCell ref="W30:AA30"/>
    <mergeCell ref="B29:C29"/>
    <mergeCell ref="S29:V29"/>
    <mergeCell ref="G30:I30"/>
    <mergeCell ref="K30:M30"/>
    <mergeCell ref="G29:I29"/>
    <mergeCell ref="K29:M29"/>
    <mergeCell ref="N29:P29"/>
    <mergeCell ref="W29:AA29"/>
    <mergeCell ref="W27:AA27"/>
    <mergeCell ref="B28:C28"/>
    <mergeCell ref="W28:AA28"/>
    <mergeCell ref="B27:C27"/>
    <mergeCell ref="S27:V27"/>
    <mergeCell ref="G28:I28"/>
    <mergeCell ref="K28:M28"/>
    <mergeCell ref="N28:P28"/>
    <mergeCell ref="S28:V28"/>
    <mergeCell ref="Q28:R28"/>
    <mergeCell ref="W25:AA25"/>
    <mergeCell ref="B26:C26"/>
    <mergeCell ref="W26:AA26"/>
    <mergeCell ref="B25:C25"/>
    <mergeCell ref="S25:V25"/>
    <mergeCell ref="G26:I26"/>
    <mergeCell ref="K26:M26"/>
    <mergeCell ref="N26:P26"/>
    <mergeCell ref="Q26:R26"/>
    <mergeCell ref="S26:V26"/>
    <mergeCell ref="W23:AA23"/>
    <mergeCell ref="B24:C24"/>
    <mergeCell ref="W24:AA24"/>
    <mergeCell ref="B23:C23"/>
    <mergeCell ref="S23:V23"/>
    <mergeCell ref="G24:I24"/>
    <mergeCell ref="K24:M24"/>
    <mergeCell ref="N24:P24"/>
    <mergeCell ref="Q24:R24"/>
    <mergeCell ref="S24:V24"/>
    <mergeCell ref="W21:AA21"/>
    <mergeCell ref="B22:C22"/>
    <mergeCell ref="W22:AA22"/>
    <mergeCell ref="B21:C21"/>
    <mergeCell ref="S21:V21"/>
    <mergeCell ref="G22:I22"/>
    <mergeCell ref="K22:M22"/>
    <mergeCell ref="N22:P22"/>
    <mergeCell ref="Q22:R22"/>
    <mergeCell ref="S22:V22"/>
    <mergeCell ref="W19:AA19"/>
    <mergeCell ref="B20:C20"/>
    <mergeCell ref="W20:AA20"/>
    <mergeCell ref="B19:C19"/>
    <mergeCell ref="S19:V19"/>
    <mergeCell ref="G20:I20"/>
    <mergeCell ref="K20:M20"/>
    <mergeCell ref="N20:P20"/>
    <mergeCell ref="Q20:R20"/>
    <mergeCell ref="S20:V20"/>
    <mergeCell ref="W17:AA17"/>
    <mergeCell ref="B18:C18"/>
    <mergeCell ref="W18:AA18"/>
    <mergeCell ref="B17:C17"/>
    <mergeCell ref="S17:V17"/>
    <mergeCell ref="G18:I18"/>
    <mergeCell ref="K18:M18"/>
    <mergeCell ref="N18:P18"/>
    <mergeCell ref="Q18:R18"/>
    <mergeCell ref="S18:V18"/>
    <mergeCell ref="W15:AA15"/>
    <mergeCell ref="B16:C16"/>
    <mergeCell ref="W16:AA16"/>
    <mergeCell ref="B15:C15"/>
    <mergeCell ref="S15:V15"/>
    <mergeCell ref="G16:I16"/>
    <mergeCell ref="K16:M16"/>
    <mergeCell ref="N16:P16"/>
    <mergeCell ref="Q16:R16"/>
    <mergeCell ref="S16:V16"/>
    <mergeCell ref="W13:AA13"/>
    <mergeCell ref="B14:C14"/>
    <mergeCell ref="W14:AA14"/>
    <mergeCell ref="B13:C13"/>
    <mergeCell ref="S13:V13"/>
    <mergeCell ref="G14:I14"/>
    <mergeCell ref="K14:M14"/>
    <mergeCell ref="N14:P14"/>
    <mergeCell ref="Q14:R14"/>
    <mergeCell ref="S14:V14"/>
    <mergeCell ref="S11:V11"/>
    <mergeCell ref="N10:V10"/>
    <mergeCell ref="B12:C12"/>
    <mergeCell ref="W12:AA12"/>
    <mergeCell ref="G12:I12"/>
    <mergeCell ref="K12:M12"/>
    <mergeCell ref="N12:P12"/>
    <mergeCell ref="Q12:R12"/>
    <mergeCell ref="S12:V12"/>
    <mergeCell ref="Y3:AA8"/>
    <mergeCell ref="J5:L5"/>
    <mergeCell ref="J6:L6"/>
    <mergeCell ref="N5:P6"/>
    <mergeCell ref="C5:D6"/>
    <mergeCell ref="W10:AA11"/>
    <mergeCell ref="G11:I11"/>
    <mergeCell ref="N11:P11"/>
    <mergeCell ref="K11:M11"/>
    <mergeCell ref="Q11:R11"/>
    <mergeCell ref="I5:I6"/>
    <mergeCell ref="E5:H5"/>
    <mergeCell ref="E6:H6"/>
    <mergeCell ref="D10:D11"/>
    <mergeCell ref="B10:C11"/>
    <mergeCell ref="E10:F10"/>
    <mergeCell ref="G10:M10"/>
    <mergeCell ref="M5:M6"/>
  </mergeCells>
  <printOptions horizontalCentered="1"/>
  <pageMargins left="0.1968503937007874" right="0.1968503937007874" top="0.3937007874015748" bottom="0.1968503937007874" header="0.5118110236220472" footer="0.5118110236220472"/>
  <pageSetup horizontalDpi="600" verticalDpi="600" orientation="landscape" paperSize="9" scale="90" r:id="rId2"/>
  <drawing r:id="rId1"/>
</worksheet>
</file>

<file path=xl/worksheets/sheet8.xml><?xml version="1.0" encoding="utf-8"?>
<worksheet xmlns="http://schemas.openxmlformats.org/spreadsheetml/2006/main" xmlns:r="http://schemas.openxmlformats.org/officeDocument/2006/relationships">
  <sheetPr>
    <tabColor indexed="11"/>
  </sheetPr>
  <dimension ref="A1:AA37"/>
  <sheetViews>
    <sheetView showGridLines="0" zoomScale="85" zoomScaleNormal="85" zoomScaleSheetLayoutView="85" zoomScalePageLayoutView="0" workbookViewId="0" topLeftCell="A3">
      <selection activeCell="N5" sqref="N5:P6"/>
    </sheetView>
  </sheetViews>
  <sheetFormatPr defaultColWidth="11.00390625" defaultRowHeight="16.5"/>
  <cols>
    <col min="1" max="1" width="1.12109375" style="72" customWidth="1"/>
    <col min="2" max="2" width="2.875" style="72" customWidth="1"/>
    <col min="3" max="3" width="6.00390625" style="72" customWidth="1"/>
    <col min="4" max="4" width="20.625" style="72" customWidth="1"/>
    <col min="5" max="5" width="17.375" style="72" customWidth="1"/>
    <col min="6" max="6" width="5.625" style="72" customWidth="1"/>
    <col min="7" max="7" width="4.875" style="72" customWidth="1"/>
    <col min="8" max="8" width="3.125" style="72" customWidth="1"/>
    <col min="9" max="9" width="4.875" style="73" customWidth="1"/>
    <col min="10" max="10" width="6.125" style="74" customWidth="1"/>
    <col min="11" max="11" width="3.375" style="74" customWidth="1"/>
    <col min="12" max="12" width="5.875" style="74" customWidth="1"/>
    <col min="13" max="13" width="2.625" style="73" customWidth="1"/>
    <col min="14" max="16" width="4.125" style="74" customWidth="1"/>
    <col min="17" max="17" width="3.875" style="76" customWidth="1"/>
    <col min="18" max="18" width="2.875" style="77" customWidth="1"/>
    <col min="19" max="19" width="3.125" style="72" customWidth="1"/>
    <col min="20" max="20" width="2.375" style="72" customWidth="1"/>
    <col min="21" max="21" width="3.625" style="78" customWidth="1"/>
    <col min="22" max="22" width="3.00390625" style="78" customWidth="1"/>
    <col min="23" max="23" width="14.125" style="79" customWidth="1"/>
    <col min="24" max="24" width="1.4921875" style="79" customWidth="1"/>
    <col min="25" max="25" width="3.125" style="79" customWidth="1"/>
    <col min="26" max="26" width="4.875" style="79" customWidth="1"/>
    <col min="27" max="27" width="6.125" style="79" customWidth="1"/>
    <col min="28" max="28" width="2.00390625" style="79" customWidth="1"/>
    <col min="29" max="16384" width="11.00390625" style="79" customWidth="1"/>
  </cols>
  <sheetData>
    <row r="1" spans="2:27" ht="19.5">
      <c r="B1" s="30" t="s">
        <v>371</v>
      </c>
      <c r="O1" s="75"/>
      <c r="P1" s="75"/>
      <c r="AA1" s="75"/>
    </row>
    <row r="2" ht="19.5">
      <c r="B2" s="80" t="s">
        <v>7</v>
      </c>
    </row>
    <row r="3" spans="2:27" ht="8.25" customHeight="1">
      <c r="B3" s="81"/>
      <c r="C3" s="82"/>
      <c r="D3" s="82"/>
      <c r="E3" s="82"/>
      <c r="F3" s="82"/>
      <c r="G3" s="82"/>
      <c r="H3" s="82"/>
      <c r="I3" s="83"/>
      <c r="J3" s="84"/>
      <c r="K3" s="84"/>
      <c r="L3" s="84"/>
      <c r="M3" s="83"/>
      <c r="N3" s="84"/>
      <c r="O3" s="84"/>
      <c r="P3" s="84"/>
      <c r="Q3" s="85"/>
      <c r="R3" s="86"/>
      <c r="S3" s="87"/>
      <c r="T3" s="87"/>
      <c r="U3" s="88"/>
      <c r="V3" s="88"/>
      <c r="W3" s="88"/>
      <c r="X3" s="89"/>
      <c r="Y3" s="450" t="s">
        <v>870</v>
      </c>
      <c r="Z3" s="451"/>
      <c r="AA3" s="452"/>
    </row>
    <row r="4" spans="1:27" s="97" customFormat="1" ht="3" customHeight="1">
      <c r="A4" s="90"/>
      <c r="B4" s="91"/>
      <c r="C4" s="98"/>
      <c r="D4" s="98"/>
      <c r="E4" s="98"/>
      <c r="F4" s="98"/>
      <c r="G4" s="98"/>
      <c r="H4" s="98"/>
      <c r="I4" s="99"/>
      <c r="J4" s="100"/>
      <c r="K4" s="100"/>
      <c r="L4" s="100"/>
      <c r="M4" s="99"/>
      <c r="N4" s="130"/>
      <c r="O4" s="130"/>
      <c r="P4" s="130"/>
      <c r="Q4" s="92"/>
      <c r="R4" s="93"/>
      <c r="S4" s="94"/>
      <c r="T4" s="94"/>
      <c r="U4" s="95"/>
      <c r="V4" s="95"/>
      <c r="W4" s="95"/>
      <c r="X4" s="96"/>
      <c r="Y4" s="453"/>
      <c r="Z4" s="454"/>
      <c r="AA4" s="455"/>
    </row>
    <row r="5" spans="1:27" s="97" customFormat="1" ht="14.25" customHeight="1">
      <c r="A5" s="90"/>
      <c r="B5" s="91"/>
      <c r="C5" s="530" t="s">
        <v>892</v>
      </c>
      <c r="D5" s="530"/>
      <c r="E5" s="470" t="s">
        <v>841</v>
      </c>
      <c r="F5" s="470"/>
      <c r="G5" s="470"/>
      <c r="H5" s="470"/>
      <c r="I5" s="469" t="s">
        <v>12</v>
      </c>
      <c r="J5" s="538">
        <v>2438077</v>
      </c>
      <c r="K5" s="538"/>
      <c r="L5" s="538"/>
      <c r="M5" s="469" t="s">
        <v>12</v>
      </c>
      <c r="N5" s="474" t="e">
        <f>J5/J6</f>
        <v>#DIV/0!</v>
      </c>
      <c r="O5" s="474"/>
      <c r="P5" s="474"/>
      <c r="Q5" s="92"/>
      <c r="R5" s="93"/>
      <c r="S5" s="94"/>
      <c r="T5" s="94"/>
      <c r="U5" s="95"/>
      <c r="V5" s="95"/>
      <c r="W5" s="95"/>
      <c r="X5" s="96"/>
      <c r="Y5" s="453"/>
      <c r="Z5" s="454"/>
      <c r="AA5" s="455"/>
    </row>
    <row r="6" spans="1:27" s="97" customFormat="1" ht="14.25" customHeight="1">
      <c r="A6" s="90"/>
      <c r="B6" s="91"/>
      <c r="C6" s="530"/>
      <c r="D6" s="530"/>
      <c r="E6" s="471" t="s">
        <v>893</v>
      </c>
      <c r="F6" s="471"/>
      <c r="G6" s="471"/>
      <c r="H6" s="471"/>
      <c r="I6" s="521"/>
      <c r="J6" s="557"/>
      <c r="K6" s="558"/>
      <c r="L6" s="558"/>
      <c r="M6" s="521"/>
      <c r="N6" s="474"/>
      <c r="O6" s="474"/>
      <c r="P6" s="474"/>
      <c r="Q6" s="92"/>
      <c r="R6" s="93"/>
      <c r="S6" s="94"/>
      <c r="T6" s="94"/>
      <c r="U6" s="95"/>
      <c r="V6" s="95"/>
      <c r="W6" s="95"/>
      <c r="X6" s="96"/>
      <c r="Y6" s="453"/>
      <c r="Z6" s="454"/>
      <c r="AA6" s="455"/>
    </row>
    <row r="7" spans="1:27" s="97" customFormat="1" ht="4.5" customHeight="1">
      <c r="A7" s="90"/>
      <c r="B7" s="91"/>
      <c r="C7" s="98"/>
      <c r="D7" s="98"/>
      <c r="E7" s="98"/>
      <c r="F7" s="98"/>
      <c r="G7" s="98"/>
      <c r="H7" s="98"/>
      <c r="I7" s="99"/>
      <c r="J7" s="100"/>
      <c r="K7" s="100"/>
      <c r="L7" s="100"/>
      <c r="M7" s="99"/>
      <c r="N7" s="100"/>
      <c r="O7" s="100"/>
      <c r="P7" s="100"/>
      <c r="Q7" s="92"/>
      <c r="R7" s="93"/>
      <c r="S7" s="94"/>
      <c r="T7" s="94"/>
      <c r="U7" s="95"/>
      <c r="V7" s="95"/>
      <c r="W7" s="95"/>
      <c r="X7" s="96"/>
      <c r="Y7" s="453"/>
      <c r="Z7" s="454"/>
      <c r="AA7" s="455"/>
    </row>
    <row r="8" spans="1:27" s="97" customFormat="1" ht="6.75" customHeight="1">
      <c r="A8" s="90"/>
      <c r="B8" s="117"/>
      <c r="C8" s="118"/>
      <c r="D8" s="118"/>
      <c r="E8" s="118"/>
      <c r="F8" s="118"/>
      <c r="G8" s="118"/>
      <c r="H8" s="118"/>
      <c r="I8" s="119"/>
      <c r="J8" s="102"/>
      <c r="K8" s="102"/>
      <c r="L8" s="102"/>
      <c r="M8" s="119"/>
      <c r="N8" s="102"/>
      <c r="O8" s="102"/>
      <c r="P8" s="102"/>
      <c r="Q8" s="120"/>
      <c r="R8" s="121"/>
      <c r="S8" s="118"/>
      <c r="T8" s="118"/>
      <c r="U8" s="122"/>
      <c r="V8" s="122"/>
      <c r="W8" s="122"/>
      <c r="X8" s="123"/>
      <c r="Y8" s="456"/>
      <c r="Z8" s="457"/>
      <c r="AA8" s="458"/>
    </row>
    <row r="10" spans="2:27" ht="15.75">
      <c r="B10" s="531" t="s">
        <v>374</v>
      </c>
      <c r="C10" s="532"/>
      <c r="D10" s="535" t="s">
        <v>244</v>
      </c>
      <c r="E10" s="531" t="s">
        <v>384</v>
      </c>
      <c r="F10" s="532"/>
      <c r="G10" s="520"/>
      <c r="H10" s="520"/>
      <c r="I10" s="520"/>
      <c r="J10" s="520"/>
      <c r="K10" s="520"/>
      <c r="L10" s="520"/>
      <c r="M10" s="520"/>
      <c r="N10" s="520" t="s">
        <v>884</v>
      </c>
      <c r="O10" s="520"/>
      <c r="P10" s="520"/>
      <c r="Q10" s="520"/>
      <c r="R10" s="520"/>
      <c r="S10" s="520"/>
      <c r="T10" s="520"/>
      <c r="U10" s="520"/>
      <c r="V10" s="520"/>
      <c r="W10" s="523" t="s">
        <v>375</v>
      </c>
      <c r="X10" s="524"/>
      <c r="Y10" s="524"/>
      <c r="Z10" s="524"/>
      <c r="AA10" s="525"/>
    </row>
    <row r="11" spans="2:27" ht="15.75">
      <c r="B11" s="533"/>
      <c r="C11" s="534"/>
      <c r="D11" s="536"/>
      <c r="E11" s="533"/>
      <c r="F11" s="534"/>
      <c r="G11" s="562" t="s">
        <v>891</v>
      </c>
      <c r="H11" s="563"/>
      <c r="I11" s="563"/>
      <c r="J11" s="563"/>
      <c r="K11" s="563"/>
      <c r="L11" s="563"/>
      <c r="M11" s="564"/>
      <c r="N11" s="562" t="s">
        <v>891</v>
      </c>
      <c r="O11" s="563"/>
      <c r="P11" s="563"/>
      <c r="Q11" s="563"/>
      <c r="R11" s="563"/>
      <c r="S11" s="563"/>
      <c r="T11" s="563"/>
      <c r="U11" s="563"/>
      <c r="V11" s="564"/>
      <c r="W11" s="526"/>
      <c r="X11" s="527"/>
      <c r="Y11" s="527"/>
      <c r="Z11" s="527"/>
      <c r="AA11" s="528"/>
    </row>
    <row r="12" spans="2:27" ht="15.75">
      <c r="B12" s="515">
        <v>1</v>
      </c>
      <c r="C12" s="516"/>
      <c r="D12" s="248" t="s">
        <v>890</v>
      </c>
      <c r="E12" s="503" t="s">
        <v>11</v>
      </c>
      <c r="F12" s="566"/>
      <c r="G12" s="570"/>
      <c r="H12" s="571"/>
      <c r="I12" s="571"/>
      <c r="J12" s="571"/>
      <c r="K12" s="571"/>
      <c r="L12" s="571"/>
      <c r="M12" s="572"/>
      <c r="N12" s="559">
        <v>2236382</v>
      </c>
      <c r="O12" s="560"/>
      <c r="P12" s="560"/>
      <c r="Q12" s="560"/>
      <c r="R12" s="560"/>
      <c r="S12" s="560"/>
      <c r="T12" s="560"/>
      <c r="U12" s="560"/>
      <c r="V12" s="561"/>
      <c r="W12" s="517" t="s">
        <v>252</v>
      </c>
      <c r="X12" s="518"/>
      <c r="Y12" s="518"/>
      <c r="Z12" s="518"/>
      <c r="AA12" s="519"/>
    </row>
    <row r="13" spans="2:27" ht="15.75">
      <c r="B13" s="515">
        <v>2</v>
      </c>
      <c r="C13" s="516"/>
      <c r="D13" s="248" t="s">
        <v>258</v>
      </c>
      <c r="E13" s="503" t="s">
        <v>555</v>
      </c>
      <c r="F13" s="566"/>
      <c r="G13" s="559"/>
      <c r="H13" s="560"/>
      <c r="I13" s="560"/>
      <c r="J13" s="560"/>
      <c r="K13" s="560"/>
      <c r="L13" s="560"/>
      <c r="M13" s="561"/>
      <c r="N13" s="559">
        <v>201695</v>
      </c>
      <c r="O13" s="560"/>
      <c r="P13" s="560"/>
      <c r="Q13" s="560"/>
      <c r="R13" s="560"/>
      <c r="S13" s="560"/>
      <c r="T13" s="560"/>
      <c r="U13" s="560"/>
      <c r="V13" s="561"/>
      <c r="W13" s="567" t="s">
        <v>451</v>
      </c>
      <c r="X13" s="568"/>
      <c r="Y13" s="568"/>
      <c r="Z13" s="568"/>
      <c r="AA13" s="569"/>
    </row>
    <row r="14" spans="2:27" ht="15">
      <c r="B14" s="515">
        <v>3</v>
      </c>
      <c r="C14" s="516"/>
      <c r="D14" s="128"/>
      <c r="E14" s="515"/>
      <c r="F14" s="516"/>
      <c r="G14" s="515"/>
      <c r="H14" s="565"/>
      <c r="I14" s="565"/>
      <c r="J14" s="565"/>
      <c r="K14" s="565"/>
      <c r="L14" s="565"/>
      <c r="M14" s="516"/>
      <c r="N14" s="515"/>
      <c r="O14" s="565"/>
      <c r="P14" s="565"/>
      <c r="Q14" s="565"/>
      <c r="R14" s="565"/>
      <c r="S14" s="565"/>
      <c r="T14" s="565"/>
      <c r="U14" s="565"/>
      <c r="V14" s="516"/>
      <c r="W14" s="550"/>
      <c r="X14" s="551"/>
      <c r="Y14" s="551"/>
      <c r="Z14" s="551"/>
      <c r="AA14" s="552"/>
    </row>
    <row r="15" spans="2:27" ht="15">
      <c r="B15" s="515">
        <v>4</v>
      </c>
      <c r="C15" s="516"/>
      <c r="D15" s="128"/>
      <c r="E15" s="515"/>
      <c r="F15" s="516"/>
      <c r="G15" s="515"/>
      <c r="H15" s="565"/>
      <c r="I15" s="565"/>
      <c r="J15" s="565"/>
      <c r="K15" s="565"/>
      <c r="L15" s="565"/>
      <c r="M15" s="516"/>
      <c r="N15" s="515"/>
      <c r="O15" s="565"/>
      <c r="P15" s="565"/>
      <c r="Q15" s="565"/>
      <c r="R15" s="565"/>
      <c r="S15" s="565"/>
      <c r="T15" s="565"/>
      <c r="U15" s="565"/>
      <c r="V15" s="516"/>
      <c r="W15" s="550"/>
      <c r="X15" s="551"/>
      <c r="Y15" s="551"/>
      <c r="Z15" s="551"/>
      <c r="AA15" s="552"/>
    </row>
    <row r="16" spans="2:27" ht="15">
      <c r="B16" s="515">
        <v>5</v>
      </c>
      <c r="C16" s="516"/>
      <c r="D16" s="128"/>
      <c r="E16" s="515"/>
      <c r="F16" s="516"/>
      <c r="G16" s="515"/>
      <c r="H16" s="565"/>
      <c r="I16" s="565"/>
      <c r="J16" s="565"/>
      <c r="K16" s="565"/>
      <c r="L16" s="565"/>
      <c r="M16" s="516"/>
      <c r="N16" s="515"/>
      <c r="O16" s="565"/>
      <c r="P16" s="565"/>
      <c r="Q16" s="565"/>
      <c r="R16" s="565"/>
      <c r="S16" s="565"/>
      <c r="T16" s="565"/>
      <c r="U16" s="565"/>
      <c r="V16" s="516"/>
      <c r="W16" s="550"/>
      <c r="X16" s="551"/>
      <c r="Y16" s="551"/>
      <c r="Z16" s="551"/>
      <c r="AA16" s="552"/>
    </row>
    <row r="17" spans="2:27" ht="15">
      <c r="B17" s="515">
        <v>6</v>
      </c>
      <c r="C17" s="516"/>
      <c r="D17" s="128"/>
      <c r="E17" s="515"/>
      <c r="F17" s="516"/>
      <c r="G17" s="515"/>
      <c r="H17" s="565"/>
      <c r="I17" s="565"/>
      <c r="J17" s="565"/>
      <c r="K17" s="565"/>
      <c r="L17" s="565"/>
      <c r="M17" s="516"/>
      <c r="N17" s="515"/>
      <c r="O17" s="565"/>
      <c r="P17" s="565"/>
      <c r="Q17" s="565"/>
      <c r="R17" s="565"/>
      <c r="S17" s="565"/>
      <c r="T17" s="565"/>
      <c r="U17" s="565"/>
      <c r="V17" s="516"/>
      <c r="W17" s="550"/>
      <c r="X17" s="551"/>
      <c r="Y17" s="551"/>
      <c r="Z17" s="551"/>
      <c r="AA17" s="552"/>
    </row>
    <row r="18" spans="2:27" ht="15">
      <c r="B18" s="515">
        <v>7</v>
      </c>
      <c r="C18" s="516"/>
      <c r="D18" s="128"/>
      <c r="E18" s="515"/>
      <c r="F18" s="516"/>
      <c r="G18" s="515"/>
      <c r="H18" s="565"/>
      <c r="I18" s="565"/>
      <c r="J18" s="565"/>
      <c r="K18" s="565"/>
      <c r="L18" s="565"/>
      <c r="M18" s="516"/>
      <c r="N18" s="515"/>
      <c r="O18" s="565"/>
      <c r="P18" s="565"/>
      <c r="Q18" s="565"/>
      <c r="R18" s="565"/>
      <c r="S18" s="565"/>
      <c r="T18" s="565"/>
      <c r="U18" s="565"/>
      <c r="V18" s="516"/>
      <c r="W18" s="550"/>
      <c r="X18" s="551"/>
      <c r="Y18" s="551"/>
      <c r="Z18" s="551"/>
      <c r="AA18" s="552"/>
    </row>
    <row r="19" spans="2:27" ht="15">
      <c r="B19" s="515">
        <v>8</v>
      </c>
      <c r="C19" s="516"/>
      <c r="D19" s="128"/>
      <c r="E19" s="515"/>
      <c r="F19" s="516"/>
      <c r="G19" s="515"/>
      <c r="H19" s="565"/>
      <c r="I19" s="565"/>
      <c r="J19" s="565"/>
      <c r="K19" s="565"/>
      <c r="L19" s="565"/>
      <c r="M19" s="516"/>
      <c r="N19" s="515"/>
      <c r="O19" s="565"/>
      <c r="P19" s="565"/>
      <c r="Q19" s="565"/>
      <c r="R19" s="565"/>
      <c r="S19" s="565"/>
      <c r="T19" s="565"/>
      <c r="U19" s="565"/>
      <c r="V19" s="516"/>
      <c r="W19" s="550"/>
      <c r="X19" s="551"/>
      <c r="Y19" s="551"/>
      <c r="Z19" s="551"/>
      <c r="AA19" s="552"/>
    </row>
    <row r="20" spans="2:27" ht="15">
      <c r="B20" s="515">
        <v>9</v>
      </c>
      <c r="C20" s="516"/>
      <c r="D20" s="128"/>
      <c r="E20" s="515"/>
      <c r="F20" s="516"/>
      <c r="G20" s="515"/>
      <c r="H20" s="565"/>
      <c r="I20" s="565"/>
      <c r="J20" s="565"/>
      <c r="K20" s="565"/>
      <c r="L20" s="565"/>
      <c r="M20" s="516"/>
      <c r="N20" s="515"/>
      <c r="O20" s="565"/>
      <c r="P20" s="565"/>
      <c r="Q20" s="565"/>
      <c r="R20" s="565"/>
      <c r="S20" s="565"/>
      <c r="T20" s="565"/>
      <c r="U20" s="565"/>
      <c r="V20" s="516"/>
      <c r="W20" s="550"/>
      <c r="X20" s="551"/>
      <c r="Y20" s="551"/>
      <c r="Z20" s="551"/>
      <c r="AA20" s="552"/>
    </row>
    <row r="21" spans="2:27" ht="15">
      <c r="B21" s="515">
        <v>10</v>
      </c>
      <c r="C21" s="516"/>
      <c r="D21" s="128"/>
      <c r="E21" s="515"/>
      <c r="F21" s="516"/>
      <c r="G21" s="515"/>
      <c r="H21" s="565"/>
      <c r="I21" s="565"/>
      <c r="J21" s="565"/>
      <c r="K21" s="565"/>
      <c r="L21" s="565"/>
      <c r="M21" s="516"/>
      <c r="N21" s="515"/>
      <c r="O21" s="565"/>
      <c r="P21" s="565"/>
      <c r="Q21" s="565"/>
      <c r="R21" s="565"/>
      <c r="S21" s="565"/>
      <c r="T21" s="565"/>
      <c r="U21" s="565"/>
      <c r="V21" s="516"/>
      <c r="W21" s="550"/>
      <c r="X21" s="551"/>
      <c r="Y21" s="551"/>
      <c r="Z21" s="551"/>
      <c r="AA21" s="552"/>
    </row>
    <row r="22" spans="2:27" ht="15">
      <c r="B22" s="515">
        <v>11</v>
      </c>
      <c r="C22" s="516"/>
      <c r="D22" s="128"/>
      <c r="E22" s="515"/>
      <c r="F22" s="516"/>
      <c r="G22" s="515"/>
      <c r="H22" s="565"/>
      <c r="I22" s="565"/>
      <c r="J22" s="565"/>
      <c r="K22" s="565"/>
      <c r="L22" s="565"/>
      <c r="M22" s="516"/>
      <c r="N22" s="515"/>
      <c r="O22" s="565"/>
      <c r="P22" s="565"/>
      <c r="Q22" s="565"/>
      <c r="R22" s="565"/>
      <c r="S22" s="565"/>
      <c r="T22" s="565"/>
      <c r="U22" s="565"/>
      <c r="V22" s="516"/>
      <c r="W22" s="550"/>
      <c r="X22" s="551"/>
      <c r="Y22" s="551"/>
      <c r="Z22" s="551"/>
      <c r="AA22" s="552"/>
    </row>
    <row r="23" spans="2:27" ht="15">
      <c r="B23" s="515">
        <v>12</v>
      </c>
      <c r="C23" s="516"/>
      <c r="D23" s="128"/>
      <c r="E23" s="515"/>
      <c r="F23" s="516"/>
      <c r="G23" s="515"/>
      <c r="H23" s="565"/>
      <c r="I23" s="565"/>
      <c r="J23" s="565"/>
      <c r="K23" s="565"/>
      <c r="L23" s="565"/>
      <c r="M23" s="516"/>
      <c r="N23" s="515"/>
      <c r="O23" s="565"/>
      <c r="P23" s="565"/>
      <c r="Q23" s="565"/>
      <c r="R23" s="565"/>
      <c r="S23" s="565"/>
      <c r="T23" s="565"/>
      <c r="U23" s="565"/>
      <c r="V23" s="516"/>
      <c r="W23" s="550"/>
      <c r="X23" s="551"/>
      <c r="Y23" s="551"/>
      <c r="Z23" s="551"/>
      <c r="AA23" s="552"/>
    </row>
    <row r="24" spans="2:27" ht="15">
      <c r="B24" s="515">
        <v>13</v>
      </c>
      <c r="C24" s="516"/>
      <c r="D24" s="128"/>
      <c r="E24" s="515"/>
      <c r="F24" s="516"/>
      <c r="G24" s="515"/>
      <c r="H24" s="565"/>
      <c r="I24" s="565"/>
      <c r="J24" s="565"/>
      <c r="K24" s="565"/>
      <c r="L24" s="565"/>
      <c r="M24" s="516"/>
      <c r="N24" s="515"/>
      <c r="O24" s="565"/>
      <c r="P24" s="565"/>
      <c r="Q24" s="565"/>
      <c r="R24" s="565"/>
      <c r="S24" s="565"/>
      <c r="T24" s="565"/>
      <c r="U24" s="565"/>
      <c r="V24" s="516"/>
      <c r="W24" s="550"/>
      <c r="X24" s="551"/>
      <c r="Y24" s="551"/>
      <c r="Z24" s="551"/>
      <c r="AA24" s="552"/>
    </row>
    <row r="25" spans="2:27" ht="15">
      <c r="B25" s="515">
        <v>14</v>
      </c>
      <c r="C25" s="516"/>
      <c r="D25" s="128"/>
      <c r="E25" s="515"/>
      <c r="F25" s="516"/>
      <c r="G25" s="515"/>
      <c r="H25" s="565"/>
      <c r="I25" s="565"/>
      <c r="J25" s="565"/>
      <c r="K25" s="565"/>
      <c r="L25" s="565"/>
      <c r="M25" s="516"/>
      <c r="N25" s="515"/>
      <c r="O25" s="565"/>
      <c r="P25" s="565"/>
      <c r="Q25" s="565"/>
      <c r="R25" s="565"/>
      <c r="S25" s="565"/>
      <c r="T25" s="565"/>
      <c r="U25" s="565"/>
      <c r="V25" s="516"/>
      <c r="W25" s="550"/>
      <c r="X25" s="551"/>
      <c r="Y25" s="551"/>
      <c r="Z25" s="551"/>
      <c r="AA25" s="552"/>
    </row>
    <row r="26" spans="2:27" ht="15">
      <c r="B26" s="515">
        <v>15</v>
      </c>
      <c r="C26" s="516"/>
      <c r="D26" s="128"/>
      <c r="E26" s="515"/>
      <c r="F26" s="516"/>
      <c r="G26" s="515"/>
      <c r="H26" s="565"/>
      <c r="I26" s="565"/>
      <c r="J26" s="565"/>
      <c r="K26" s="565"/>
      <c r="L26" s="565"/>
      <c r="M26" s="516"/>
      <c r="N26" s="515"/>
      <c r="O26" s="565"/>
      <c r="P26" s="565"/>
      <c r="Q26" s="565"/>
      <c r="R26" s="565"/>
      <c r="S26" s="565"/>
      <c r="T26" s="565"/>
      <c r="U26" s="565"/>
      <c r="V26" s="516"/>
      <c r="W26" s="550"/>
      <c r="X26" s="551"/>
      <c r="Y26" s="551"/>
      <c r="Z26" s="551"/>
      <c r="AA26" s="552"/>
    </row>
    <row r="27" spans="2:27" ht="15">
      <c r="B27" s="515">
        <v>16</v>
      </c>
      <c r="C27" s="516"/>
      <c r="D27" s="128"/>
      <c r="E27" s="515"/>
      <c r="F27" s="516"/>
      <c r="G27" s="515"/>
      <c r="H27" s="565"/>
      <c r="I27" s="565"/>
      <c r="J27" s="565"/>
      <c r="K27" s="565"/>
      <c r="L27" s="565"/>
      <c r="M27" s="516"/>
      <c r="N27" s="515"/>
      <c r="O27" s="565"/>
      <c r="P27" s="565"/>
      <c r="Q27" s="565"/>
      <c r="R27" s="565"/>
      <c r="S27" s="565"/>
      <c r="T27" s="565"/>
      <c r="U27" s="565"/>
      <c r="V27" s="516"/>
      <c r="W27" s="550"/>
      <c r="X27" s="551"/>
      <c r="Y27" s="551"/>
      <c r="Z27" s="551"/>
      <c r="AA27" s="552"/>
    </row>
    <row r="28" spans="2:27" ht="15">
      <c r="B28" s="515">
        <v>17</v>
      </c>
      <c r="C28" s="516"/>
      <c r="D28" s="128"/>
      <c r="E28" s="515"/>
      <c r="F28" s="516"/>
      <c r="G28" s="515"/>
      <c r="H28" s="565"/>
      <c r="I28" s="565"/>
      <c r="J28" s="565"/>
      <c r="K28" s="565"/>
      <c r="L28" s="565"/>
      <c r="M28" s="516"/>
      <c r="N28" s="515"/>
      <c r="O28" s="565"/>
      <c r="P28" s="565"/>
      <c r="Q28" s="565"/>
      <c r="R28" s="565"/>
      <c r="S28" s="565"/>
      <c r="T28" s="565"/>
      <c r="U28" s="565"/>
      <c r="V28" s="516"/>
      <c r="W28" s="550"/>
      <c r="X28" s="551"/>
      <c r="Y28" s="551"/>
      <c r="Z28" s="551"/>
      <c r="AA28" s="552"/>
    </row>
    <row r="29" spans="2:27" ht="15">
      <c r="B29" s="515">
        <v>18</v>
      </c>
      <c r="C29" s="516"/>
      <c r="D29" s="128"/>
      <c r="E29" s="515"/>
      <c r="F29" s="516"/>
      <c r="G29" s="515"/>
      <c r="H29" s="565"/>
      <c r="I29" s="565"/>
      <c r="J29" s="565"/>
      <c r="K29" s="565"/>
      <c r="L29" s="565"/>
      <c r="M29" s="516"/>
      <c r="N29" s="515"/>
      <c r="O29" s="565"/>
      <c r="P29" s="565"/>
      <c r="Q29" s="565"/>
      <c r="R29" s="565"/>
      <c r="S29" s="565"/>
      <c r="T29" s="565"/>
      <c r="U29" s="565"/>
      <c r="V29" s="516"/>
      <c r="W29" s="550"/>
      <c r="X29" s="551"/>
      <c r="Y29" s="551"/>
      <c r="Z29" s="551"/>
      <c r="AA29" s="552"/>
    </row>
    <row r="30" spans="2:27" ht="15">
      <c r="B30" s="515">
        <v>19</v>
      </c>
      <c r="C30" s="516"/>
      <c r="D30" s="128"/>
      <c r="E30" s="515"/>
      <c r="F30" s="516"/>
      <c r="G30" s="515"/>
      <c r="H30" s="565"/>
      <c r="I30" s="565"/>
      <c r="J30" s="565"/>
      <c r="K30" s="565"/>
      <c r="L30" s="565"/>
      <c r="M30" s="516"/>
      <c r="N30" s="515"/>
      <c r="O30" s="565"/>
      <c r="P30" s="565"/>
      <c r="Q30" s="565"/>
      <c r="R30" s="565"/>
      <c r="S30" s="565"/>
      <c r="T30" s="565"/>
      <c r="U30" s="565"/>
      <c r="V30" s="516"/>
      <c r="W30" s="550"/>
      <c r="X30" s="551"/>
      <c r="Y30" s="551"/>
      <c r="Z30" s="551"/>
      <c r="AA30" s="552"/>
    </row>
    <row r="31" spans="2:27" ht="15">
      <c r="B31" s="515">
        <v>20</v>
      </c>
      <c r="C31" s="516"/>
      <c r="D31" s="128"/>
      <c r="E31" s="515"/>
      <c r="F31" s="516"/>
      <c r="G31" s="515"/>
      <c r="H31" s="565"/>
      <c r="I31" s="565"/>
      <c r="J31" s="565"/>
      <c r="K31" s="565"/>
      <c r="L31" s="565"/>
      <c r="M31" s="516"/>
      <c r="N31" s="515"/>
      <c r="O31" s="565"/>
      <c r="P31" s="565"/>
      <c r="Q31" s="565"/>
      <c r="R31" s="565"/>
      <c r="S31" s="565"/>
      <c r="T31" s="565"/>
      <c r="U31" s="565"/>
      <c r="V31" s="516"/>
      <c r="W31" s="550"/>
      <c r="X31" s="551"/>
      <c r="Y31" s="551"/>
      <c r="Z31" s="551"/>
      <c r="AA31" s="552"/>
    </row>
    <row r="32" spans="2:27" ht="15">
      <c r="B32" s="515">
        <v>21</v>
      </c>
      <c r="C32" s="516"/>
      <c r="D32" s="128"/>
      <c r="E32" s="515"/>
      <c r="F32" s="516"/>
      <c r="G32" s="515"/>
      <c r="H32" s="565"/>
      <c r="I32" s="565"/>
      <c r="J32" s="565"/>
      <c r="K32" s="565"/>
      <c r="L32" s="565"/>
      <c r="M32" s="516"/>
      <c r="N32" s="515"/>
      <c r="O32" s="565"/>
      <c r="P32" s="565"/>
      <c r="Q32" s="565"/>
      <c r="R32" s="565"/>
      <c r="S32" s="565"/>
      <c r="T32" s="565"/>
      <c r="U32" s="565"/>
      <c r="V32" s="516"/>
      <c r="W32" s="550"/>
      <c r="X32" s="551"/>
      <c r="Y32" s="551"/>
      <c r="Z32" s="551"/>
      <c r="AA32" s="552"/>
    </row>
    <row r="33" spans="2:27" ht="15">
      <c r="B33" s="515">
        <v>22</v>
      </c>
      <c r="C33" s="516"/>
      <c r="D33" s="128"/>
      <c r="E33" s="515"/>
      <c r="F33" s="516"/>
      <c r="G33" s="515"/>
      <c r="H33" s="565"/>
      <c r="I33" s="565"/>
      <c r="J33" s="565"/>
      <c r="K33" s="565"/>
      <c r="L33" s="565"/>
      <c r="M33" s="516"/>
      <c r="N33" s="515"/>
      <c r="O33" s="565"/>
      <c r="P33" s="565"/>
      <c r="Q33" s="565"/>
      <c r="R33" s="565"/>
      <c r="S33" s="565"/>
      <c r="T33" s="565"/>
      <c r="U33" s="565"/>
      <c r="V33" s="516"/>
      <c r="W33" s="550"/>
      <c r="X33" s="551"/>
      <c r="Y33" s="551"/>
      <c r="Z33" s="551"/>
      <c r="AA33" s="552"/>
    </row>
    <row r="34" spans="2:27" ht="15">
      <c r="B34" s="515">
        <v>23</v>
      </c>
      <c r="C34" s="516"/>
      <c r="D34" s="128"/>
      <c r="E34" s="515"/>
      <c r="F34" s="516"/>
      <c r="G34" s="515"/>
      <c r="H34" s="565"/>
      <c r="I34" s="565"/>
      <c r="J34" s="565"/>
      <c r="K34" s="565"/>
      <c r="L34" s="565"/>
      <c r="M34" s="516"/>
      <c r="N34" s="515"/>
      <c r="O34" s="565"/>
      <c r="P34" s="565"/>
      <c r="Q34" s="565"/>
      <c r="R34" s="565"/>
      <c r="S34" s="565"/>
      <c r="T34" s="565"/>
      <c r="U34" s="565"/>
      <c r="V34" s="516"/>
      <c r="W34" s="550"/>
      <c r="X34" s="551"/>
      <c r="Y34" s="551"/>
      <c r="Z34" s="551"/>
      <c r="AA34" s="552"/>
    </row>
    <row r="35" spans="2:27" ht="15">
      <c r="B35" s="515">
        <v>24</v>
      </c>
      <c r="C35" s="516"/>
      <c r="D35" s="128"/>
      <c r="E35" s="515"/>
      <c r="F35" s="516"/>
      <c r="G35" s="515"/>
      <c r="H35" s="565"/>
      <c r="I35" s="565"/>
      <c r="J35" s="565"/>
      <c r="K35" s="565"/>
      <c r="L35" s="565"/>
      <c r="M35" s="516"/>
      <c r="N35" s="515"/>
      <c r="O35" s="565"/>
      <c r="P35" s="565"/>
      <c r="Q35" s="565"/>
      <c r="R35" s="565"/>
      <c r="S35" s="565"/>
      <c r="T35" s="565"/>
      <c r="U35" s="565"/>
      <c r="V35" s="516"/>
      <c r="W35" s="550"/>
      <c r="X35" s="551"/>
      <c r="Y35" s="551"/>
      <c r="Z35" s="551"/>
      <c r="AA35" s="552"/>
    </row>
    <row r="36" spans="2:27" ht="15">
      <c r="B36" s="515">
        <v>25</v>
      </c>
      <c r="C36" s="516"/>
      <c r="D36" s="128"/>
      <c r="E36" s="515"/>
      <c r="F36" s="516"/>
      <c r="G36" s="515"/>
      <c r="H36" s="565"/>
      <c r="I36" s="565"/>
      <c r="J36" s="565"/>
      <c r="K36" s="565"/>
      <c r="L36" s="565"/>
      <c r="M36" s="516"/>
      <c r="N36" s="515"/>
      <c r="O36" s="565"/>
      <c r="P36" s="565"/>
      <c r="Q36" s="565"/>
      <c r="R36" s="565"/>
      <c r="S36" s="565"/>
      <c r="T36" s="565"/>
      <c r="U36" s="565"/>
      <c r="V36" s="516"/>
      <c r="W36" s="550"/>
      <c r="X36" s="551"/>
      <c r="Y36" s="551"/>
      <c r="Z36" s="551"/>
      <c r="AA36" s="552"/>
    </row>
    <row r="37" spans="2:27" ht="15">
      <c r="B37" s="515">
        <v>26</v>
      </c>
      <c r="C37" s="516"/>
      <c r="D37" s="128"/>
      <c r="E37" s="515"/>
      <c r="F37" s="516"/>
      <c r="G37" s="515"/>
      <c r="H37" s="565"/>
      <c r="I37" s="565"/>
      <c r="J37" s="565"/>
      <c r="K37" s="565"/>
      <c r="L37" s="565"/>
      <c r="M37" s="516"/>
      <c r="N37" s="515"/>
      <c r="O37" s="565"/>
      <c r="P37" s="565"/>
      <c r="Q37" s="565"/>
      <c r="R37" s="565"/>
      <c r="S37" s="565"/>
      <c r="T37" s="565"/>
      <c r="U37" s="565"/>
      <c r="V37" s="516"/>
      <c r="W37" s="550"/>
      <c r="X37" s="551"/>
      <c r="Y37" s="551"/>
      <c r="Z37" s="551"/>
      <c r="AA37" s="552"/>
    </row>
  </sheetData>
  <sheetProtection formatCells="0" formatRows="0" insertRows="0" deleteRows="0"/>
  <mergeCells count="147">
    <mergeCell ref="E35:F35"/>
    <mergeCell ref="G35:M35"/>
    <mergeCell ref="G32:M32"/>
    <mergeCell ref="W32:AA32"/>
    <mergeCell ref="N32:V32"/>
    <mergeCell ref="W35:AA35"/>
    <mergeCell ref="N35:V35"/>
    <mergeCell ref="E33:F33"/>
    <mergeCell ref="G33:M33"/>
    <mergeCell ref="W33:AA33"/>
    <mergeCell ref="B32:C32"/>
    <mergeCell ref="E32:F32"/>
    <mergeCell ref="W34:AA34"/>
    <mergeCell ref="B34:C34"/>
    <mergeCell ref="E34:F34"/>
    <mergeCell ref="G34:M34"/>
    <mergeCell ref="N34:V34"/>
    <mergeCell ref="B33:C33"/>
    <mergeCell ref="N33:V33"/>
    <mergeCell ref="B35:C35"/>
    <mergeCell ref="W36:AA36"/>
    <mergeCell ref="N36:V36"/>
    <mergeCell ref="B37:C37"/>
    <mergeCell ref="E37:F37"/>
    <mergeCell ref="G37:M37"/>
    <mergeCell ref="W37:AA37"/>
    <mergeCell ref="N37:V37"/>
    <mergeCell ref="B36:C36"/>
    <mergeCell ref="E36:F36"/>
    <mergeCell ref="G36:M36"/>
    <mergeCell ref="W30:AA30"/>
    <mergeCell ref="B31:C31"/>
    <mergeCell ref="E31:F31"/>
    <mergeCell ref="W31:AA31"/>
    <mergeCell ref="B30:C30"/>
    <mergeCell ref="E30:F30"/>
    <mergeCell ref="G30:M30"/>
    <mergeCell ref="N30:V30"/>
    <mergeCell ref="G31:M31"/>
    <mergeCell ref="N31:V31"/>
    <mergeCell ref="W28:AA28"/>
    <mergeCell ref="B29:C29"/>
    <mergeCell ref="E29:F29"/>
    <mergeCell ref="W29:AA29"/>
    <mergeCell ref="B28:C28"/>
    <mergeCell ref="E28:F28"/>
    <mergeCell ref="G28:M28"/>
    <mergeCell ref="N28:V28"/>
    <mergeCell ref="G29:M29"/>
    <mergeCell ref="N29:V29"/>
    <mergeCell ref="W26:AA26"/>
    <mergeCell ref="B27:C27"/>
    <mergeCell ref="E27:F27"/>
    <mergeCell ref="W27:AA27"/>
    <mergeCell ref="B26:C26"/>
    <mergeCell ref="E26:F26"/>
    <mergeCell ref="G26:M26"/>
    <mergeCell ref="N26:V26"/>
    <mergeCell ref="G27:M27"/>
    <mergeCell ref="N27:V27"/>
    <mergeCell ref="W24:AA24"/>
    <mergeCell ref="B25:C25"/>
    <mergeCell ref="E25:F25"/>
    <mergeCell ref="W25:AA25"/>
    <mergeCell ref="B24:C24"/>
    <mergeCell ref="E24:F24"/>
    <mergeCell ref="G24:M24"/>
    <mergeCell ref="N24:V24"/>
    <mergeCell ref="G25:M25"/>
    <mergeCell ref="N25:V25"/>
    <mergeCell ref="W22:AA22"/>
    <mergeCell ref="B23:C23"/>
    <mergeCell ref="E23:F23"/>
    <mergeCell ref="W23:AA23"/>
    <mergeCell ref="B22:C22"/>
    <mergeCell ref="E22:F22"/>
    <mergeCell ref="G22:M22"/>
    <mergeCell ref="N22:V22"/>
    <mergeCell ref="G23:M23"/>
    <mergeCell ref="N23:V23"/>
    <mergeCell ref="W20:AA20"/>
    <mergeCell ref="B21:C21"/>
    <mergeCell ref="E21:F21"/>
    <mergeCell ref="W21:AA21"/>
    <mergeCell ref="B20:C20"/>
    <mergeCell ref="E20:F20"/>
    <mergeCell ref="G20:M20"/>
    <mergeCell ref="N20:V20"/>
    <mergeCell ref="G21:M21"/>
    <mergeCell ref="N21:V21"/>
    <mergeCell ref="W18:AA18"/>
    <mergeCell ref="B19:C19"/>
    <mergeCell ref="E19:F19"/>
    <mergeCell ref="W19:AA19"/>
    <mergeCell ref="B18:C18"/>
    <mergeCell ref="E18:F18"/>
    <mergeCell ref="G18:M18"/>
    <mergeCell ref="N18:V18"/>
    <mergeCell ref="G19:M19"/>
    <mergeCell ref="N19:V19"/>
    <mergeCell ref="W16:AA16"/>
    <mergeCell ref="B17:C17"/>
    <mergeCell ref="E17:F17"/>
    <mergeCell ref="W17:AA17"/>
    <mergeCell ref="B16:C16"/>
    <mergeCell ref="E16:F16"/>
    <mergeCell ref="G16:M16"/>
    <mergeCell ref="N16:V16"/>
    <mergeCell ref="G17:M17"/>
    <mergeCell ref="N17:V17"/>
    <mergeCell ref="W14:AA14"/>
    <mergeCell ref="B15:C15"/>
    <mergeCell ref="E15:F15"/>
    <mergeCell ref="W15:AA15"/>
    <mergeCell ref="B14:C14"/>
    <mergeCell ref="E14:F14"/>
    <mergeCell ref="G14:M14"/>
    <mergeCell ref="N14:V14"/>
    <mergeCell ref="G15:M15"/>
    <mergeCell ref="E5:H5"/>
    <mergeCell ref="E6:H6"/>
    <mergeCell ref="N15:V15"/>
    <mergeCell ref="W12:AA12"/>
    <mergeCell ref="B13:C13"/>
    <mergeCell ref="E13:F13"/>
    <mergeCell ref="W13:AA13"/>
    <mergeCell ref="B12:C12"/>
    <mergeCell ref="E12:F12"/>
    <mergeCell ref="G12:M12"/>
    <mergeCell ref="N13:V13"/>
    <mergeCell ref="W10:AA11"/>
    <mergeCell ref="E10:F11"/>
    <mergeCell ref="G11:M11"/>
    <mergeCell ref="N11:V11"/>
    <mergeCell ref="N10:V10"/>
    <mergeCell ref="N12:V12"/>
    <mergeCell ref="G13:M13"/>
    <mergeCell ref="Y3:AA8"/>
    <mergeCell ref="D10:D11"/>
    <mergeCell ref="B10:C11"/>
    <mergeCell ref="G10:M10"/>
    <mergeCell ref="J5:L5"/>
    <mergeCell ref="J6:L6"/>
    <mergeCell ref="M5:M6"/>
    <mergeCell ref="N5:P6"/>
    <mergeCell ref="C5:D6"/>
    <mergeCell ref="I5:I6"/>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indexed="11"/>
  </sheetPr>
  <dimension ref="A1:AA34"/>
  <sheetViews>
    <sheetView showGridLines="0" zoomScale="85" zoomScaleNormal="85" zoomScaleSheetLayoutView="85" zoomScalePageLayoutView="0" workbookViewId="0" topLeftCell="A5">
      <selection activeCell="W13" sqref="W13:AA13"/>
    </sheetView>
  </sheetViews>
  <sheetFormatPr defaultColWidth="11.00390625" defaultRowHeight="16.5"/>
  <cols>
    <col min="1" max="1" width="1.12109375" style="29" customWidth="1"/>
    <col min="2" max="2" width="2.875" style="29" customWidth="1"/>
    <col min="3" max="3" width="6.00390625" style="29" customWidth="1"/>
    <col min="4" max="4" width="20.625" style="29" customWidth="1"/>
    <col min="5" max="5" width="16.625" style="29" customWidth="1"/>
    <col min="6" max="6" width="5.375" style="29" customWidth="1"/>
    <col min="7" max="7" width="4.875" style="29" customWidth="1"/>
    <col min="8" max="8" width="3.125" style="29" customWidth="1"/>
    <col min="9" max="9" width="4.875" style="31" customWidth="1"/>
    <col min="10" max="10" width="6.125" style="32" customWidth="1"/>
    <col min="11" max="11" width="3.375" style="32" customWidth="1"/>
    <col min="12" max="12" width="5.875" style="32" customWidth="1"/>
    <col min="13" max="13" width="2.625" style="31" customWidth="1"/>
    <col min="14" max="16" width="4.125" style="32" customWidth="1"/>
    <col min="17" max="17" width="3.875" style="33" customWidth="1"/>
    <col min="18" max="18" width="2.875" style="34" customWidth="1"/>
    <col min="19" max="19" width="3.125" style="29" customWidth="1"/>
    <col min="20" max="20" width="2.375" style="29" customWidth="1"/>
    <col min="21" max="21" width="3.625" style="35" customWidth="1"/>
    <col min="22" max="22" width="3.00390625" style="35" customWidth="1"/>
    <col min="23" max="23" width="14.125" style="36" customWidth="1"/>
    <col min="24" max="24" width="1.4921875" style="36" customWidth="1"/>
    <col min="25" max="25" width="5.875" style="36" customWidth="1"/>
    <col min="26" max="26" width="2.625" style="36" customWidth="1"/>
    <col min="27" max="27" width="6.125" style="36" customWidth="1"/>
    <col min="28" max="28" width="2.00390625" style="36" customWidth="1"/>
    <col min="29" max="16384" width="11.00390625" style="36" customWidth="1"/>
  </cols>
  <sheetData>
    <row r="1" spans="2:27" ht="19.5">
      <c r="B1" s="30" t="s">
        <v>371</v>
      </c>
      <c r="O1" s="5"/>
      <c r="P1" s="5"/>
      <c r="AA1" s="5"/>
    </row>
    <row r="2" spans="1:22" s="79" customFormat="1" ht="19.5">
      <c r="A2" s="72"/>
      <c r="B2" s="80" t="s">
        <v>433</v>
      </c>
      <c r="C2" s="72"/>
      <c r="D2" s="72"/>
      <c r="E2" s="72"/>
      <c r="F2" s="72"/>
      <c r="G2" s="72"/>
      <c r="H2" s="72"/>
      <c r="I2" s="73"/>
      <c r="J2" s="74"/>
      <c r="K2" s="74"/>
      <c r="L2" s="74"/>
      <c r="M2" s="73"/>
      <c r="N2" s="74"/>
      <c r="O2" s="74"/>
      <c r="P2" s="74"/>
      <c r="Q2" s="76"/>
      <c r="R2" s="77"/>
      <c r="S2" s="72"/>
      <c r="T2" s="72"/>
      <c r="U2" s="78"/>
      <c r="V2" s="78"/>
    </row>
    <row r="3" spans="2:27" ht="8.25" customHeight="1">
      <c r="B3" s="37"/>
      <c r="C3" s="38"/>
      <c r="D3" s="38"/>
      <c r="E3" s="38"/>
      <c r="F3" s="38"/>
      <c r="G3" s="38"/>
      <c r="H3" s="38"/>
      <c r="I3" s="39"/>
      <c r="J3" s="40"/>
      <c r="K3" s="40"/>
      <c r="L3" s="40"/>
      <c r="M3" s="39"/>
      <c r="N3" s="40"/>
      <c r="O3" s="40"/>
      <c r="P3" s="40"/>
      <c r="Q3" s="41"/>
      <c r="R3" s="42"/>
      <c r="S3" s="43"/>
      <c r="T3" s="43"/>
      <c r="U3" s="44"/>
      <c r="V3" s="44"/>
      <c r="W3" s="44"/>
      <c r="X3" s="45"/>
      <c r="Y3" s="450" t="s">
        <v>372</v>
      </c>
      <c r="Z3" s="451"/>
      <c r="AA3" s="452"/>
    </row>
    <row r="4" spans="1:27" s="53" customFormat="1" ht="3" customHeight="1">
      <c r="A4" s="46"/>
      <c r="B4" s="47"/>
      <c r="C4" s="54"/>
      <c r="D4" s="54"/>
      <c r="E4" s="54"/>
      <c r="F4" s="54"/>
      <c r="G4" s="54"/>
      <c r="H4" s="54"/>
      <c r="I4" s="55"/>
      <c r="J4" s="56"/>
      <c r="K4" s="56"/>
      <c r="L4" s="56"/>
      <c r="M4" s="55"/>
      <c r="N4" s="56"/>
      <c r="O4" s="56"/>
      <c r="P4" s="56"/>
      <c r="Q4" s="48"/>
      <c r="R4" s="49"/>
      <c r="S4" s="50"/>
      <c r="T4" s="50"/>
      <c r="U4" s="51"/>
      <c r="V4" s="51"/>
      <c r="W4" s="51"/>
      <c r="X4" s="52"/>
      <c r="Y4" s="453"/>
      <c r="Z4" s="454"/>
      <c r="AA4" s="455"/>
    </row>
    <row r="5" spans="1:27" s="53" customFormat="1" ht="14.25" customHeight="1">
      <c r="A5" s="46"/>
      <c r="B5" s="47"/>
      <c r="C5" s="530" t="s">
        <v>435</v>
      </c>
      <c r="D5" s="530"/>
      <c r="E5" s="470" t="s">
        <v>734</v>
      </c>
      <c r="F5" s="470"/>
      <c r="G5" s="470"/>
      <c r="H5" s="470"/>
      <c r="I5" s="592" t="s">
        <v>373</v>
      </c>
      <c r="J5" s="602">
        <f>N12+N13</f>
        <v>306438</v>
      </c>
      <c r="K5" s="603"/>
      <c r="L5" s="603"/>
      <c r="M5" s="592" t="s">
        <v>373</v>
      </c>
      <c r="N5" s="591">
        <f>J5/J6</f>
        <v>0.13812142992040521</v>
      </c>
      <c r="O5" s="591"/>
      <c r="P5" s="591"/>
      <c r="Q5" s="48"/>
      <c r="R5" s="49"/>
      <c r="S5" s="50"/>
      <c r="T5" s="50"/>
      <c r="U5" s="51"/>
      <c r="V5" s="51"/>
      <c r="W5" s="51"/>
      <c r="X5" s="52"/>
      <c r="Y5" s="453"/>
      <c r="Z5" s="454"/>
      <c r="AA5" s="455"/>
    </row>
    <row r="6" spans="1:27" s="53" customFormat="1" ht="14.25" customHeight="1">
      <c r="A6" s="46"/>
      <c r="B6" s="47"/>
      <c r="C6" s="530"/>
      <c r="D6" s="530"/>
      <c r="E6" s="471" t="s">
        <v>436</v>
      </c>
      <c r="F6" s="471"/>
      <c r="G6" s="471"/>
      <c r="H6" s="471"/>
      <c r="I6" s="593"/>
      <c r="J6" s="604">
        <v>2218613</v>
      </c>
      <c r="K6" s="604"/>
      <c r="L6" s="604"/>
      <c r="M6" s="593"/>
      <c r="N6" s="591"/>
      <c r="O6" s="591"/>
      <c r="P6" s="591"/>
      <c r="Q6" s="48"/>
      <c r="R6" s="49"/>
      <c r="S6" s="50"/>
      <c r="T6" s="50"/>
      <c r="U6" s="51"/>
      <c r="V6" s="51"/>
      <c r="W6" s="51"/>
      <c r="X6" s="52"/>
      <c r="Y6" s="453"/>
      <c r="Z6" s="454"/>
      <c r="AA6" s="455"/>
    </row>
    <row r="7" spans="1:27" s="53" customFormat="1" ht="4.5" customHeight="1">
      <c r="A7" s="46"/>
      <c r="B7" s="47"/>
      <c r="C7" s="54"/>
      <c r="D7" s="54"/>
      <c r="E7" s="54"/>
      <c r="F7" s="54"/>
      <c r="G7" s="54"/>
      <c r="H7" s="54"/>
      <c r="I7" s="55"/>
      <c r="J7" s="56"/>
      <c r="K7" s="56"/>
      <c r="L7" s="56"/>
      <c r="M7" s="55"/>
      <c r="N7" s="56"/>
      <c r="O7" s="56"/>
      <c r="P7" s="56"/>
      <c r="Q7" s="48"/>
      <c r="R7" s="49"/>
      <c r="S7" s="50"/>
      <c r="T7" s="50"/>
      <c r="U7" s="51"/>
      <c r="V7" s="51"/>
      <c r="W7" s="51"/>
      <c r="X7" s="52"/>
      <c r="Y7" s="453"/>
      <c r="Z7" s="454"/>
      <c r="AA7" s="455"/>
    </row>
    <row r="8" spans="1:27" s="53" customFormat="1" ht="6.75" customHeight="1">
      <c r="A8" s="46"/>
      <c r="B8" s="58"/>
      <c r="C8" s="59"/>
      <c r="D8" s="59"/>
      <c r="E8" s="59"/>
      <c r="F8" s="59"/>
      <c r="G8" s="59"/>
      <c r="H8" s="59"/>
      <c r="I8" s="60"/>
      <c r="J8" s="57"/>
      <c r="K8" s="57"/>
      <c r="L8" s="57"/>
      <c r="M8" s="60"/>
      <c r="N8" s="57"/>
      <c r="O8" s="57"/>
      <c r="P8" s="57"/>
      <c r="Q8" s="61"/>
      <c r="R8" s="62"/>
      <c r="S8" s="59"/>
      <c r="T8" s="59"/>
      <c r="U8" s="63"/>
      <c r="V8" s="63"/>
      <c r="W8" s="63"/>
      <c r="X8" s="64"/>
      <c r="Y8" s="456"/>
      <c r="Z8" s="457"/>
      <c r="AA8" s="458"/>
    </row>
    <row r="10" spans="2:27" ht="15.75">
      <c r="B10" s="531" t="s">
        <v>374</v>
      </c>
      <c r="C10" s="532"/>
      <c r="D10" s="535" t="s">
        <v>437</v>
      </c>
      <c r="E10" s="531" t="s">
        <v>438</v>
      </c>
      <c r="F10" s="532"/>
      <c r="G10" s="520"/>
      <c r="H10" s="520"/>
      <c r="I10" s="520"/>
      <c r="J10" s="520"/>
      <c r="K10" s="520"/>
      <c r="L10" s="520"/>
      <c r="M10" s="520"/>
      <c r="N10" s="520" t="s">
        <v>894</v>
      </c>
      <c r="O10" s="520"/>
      <c r="P10" s="520"/>
      <c r="Q10" s="520"/>
      <c r="R10" s="520"/>
      <c r="S10" s="520"/>
      <c r="T10" s="520"/>
      <c r="U10" s="520"/>
      <c r="V10" s="520"/>
      <c r="W10" s="523" t="s">
        <v>375</v>
      </c>
      <c r="X10" s="524"/>
      <c r="Y10" s="524"/>
      <c r="Z10" s="524"/>
      <c r="AA10" s="525"/>
    </row>
    <row r="11" spans="2:27" ht="15.75">
      <c r="B11" s="533"/>
      <c r="C11" s="534"/>
      <c r="D11" s="536"/>
      <c r="E11" s="533"/>
      <c r="F11" s="534"/>
      <c r="G11" s="562" t="s">
        <v>249</v>
      </c>
      <c r="H11" s="563"/>
      <c r="I11" s="563"/>
      <c r="J11" s="563"/>
      <c r="K11" s="563"/>
      <c r="L11" s="563"/>
      <c r="M11" s="564"/>
      <c r="N11" s="562" t="s">
        <v>439</v>
      </c>
      <c r="O11" s="563"/>
      <c r="P11" s="563"/>
      <c r="Q11" s="563"/>
      <c r="R11" s="563"/>
      <c r="S11" s="563"/>
      <c r="T11" s="563"/>
      <c r="U11" s="563"/>
      <c r="V11" s="564"/>
      <c r="W11" s="526"/>
      <c r="X11" s="527"/>
      <c r="Y11" s="527"/>
      <c r="Z11" s="527"/>
      <c r="AA11" s="528"/>
    </row>
    <row r="12" spans="2:27" ht="15.75">
      <c r="B12" s="587">
        <v>1</v>
      </c>
      <c r="C12" s="588"/>
      <c r="D12" s="199" t="s">
        <v>8</v>
      </c>
      <c r="E12" s="587" t="s">
        <v>9</v>
      </c>
      <c r="F12" s="588"/>
      <c r="G12" s="584"/>
      <c r="H12" s="585"/>
      <c r="I12" s="585"/>
      <c r="J12" s="585"/>
      <c r="K12" s="585"/>
      <c r="L12" s="585"/>
      <c r="M12" s="586"/>
      <c r="N12" s="584">
        <v>293402</v>
      </c>
      <c r="O12" s="585"/>
      <c r="P12" s="585"/>
      <c r="Q12" s="585"/>
      <c r="R12" s="585"/>
      <c r="S12" s="585"/>
      <c r="T12" s="585"/>
      <c r="U12" s="585"/>
      <c r="V12" s="586"/>
      <c r="W12" s="599" t="s">
        <v>896</v>
      </c>
      <c r="X12" s="600"/>
      <c r="Y12" s="600"/>
      <c r="Z12" s="600"/>
      <c r="AA12" s="601"/>
    </row>
    <row r="13" spans="2:27" ht="55.5" customHeight="1">
      <c r="B13" s="582">
        <v>2</v>
      </c>
      <c r="C13" s="583"/>
      <c r="D13" s="225" t="s">
        <v>504</v>
      </c>
      <c r="E13" s="589" t="s">
        <v>505</v>
      </c>
      <c r="F13" s="590"/>
      <c r="G13" s="579">
        <v>0</v>
      </c>
      <c r="H13" s="580"/>
      <c r="I13" s="580"/>
      <c r="J13" s="580"/>
      <c r="K13" s="580"/>
      <c r="L13" s="580"/>
      <c r="M13" s="581"/>
      <c r="N13" s="596">
        <v>13036</v>
      </c>
      <c r="O13" s="597"/>
      <c r="P13" s="597"/>
      <c r="Q13" s="597"/>
      <c r="R13" s="597"/>
      <c r="S13" s="597"/>
      <c r="T13" s="597"/>
      <c r="U13" s="597"/>
      <c r="V13" s="598"/>
      <c r="W13" s="594" t="s">
        <v>895</v>
      </c>
      <c r="X13" s="595"/>
      <c r="Y13" s="595"/>
      <c r="Z13" s="595"/>
      <c r="AA13" s="590"/>
    </row>
    <row r="14" spans="2:27" ht="15.75">
      <c r="B14" s="573">
        <v>3</v>
      </c>
      <c r="C14" s="574"/>
      <c r="D14" s="116"/>
      <c r="E14" s="509"/>
      <c r="F14" s="510"/>
      <c r="G14" s="509"/>
      <c r="H14" s="575"/>
      <c r="I14" s="575"/>
      <c r="J14" s="575"/>
      <c r="K14" s="575"/>
      <c r="L14" s="575"/>
      <c r="M14" s="510"/>
      <c r="N14" s="509"/>
      <c r="O14" s="575"/>
      <c r="P14" s="575"/>
      <c r="Q14" s="575"/>
      <c r="R14" s="575"/>
      <c r="S14" s="575"/>
      <c r="T14" s="575"/>
      <c r="U14" s="575"/>
      <c r="V14" s="510"/>
      <c r="W14" s="512"/>
      <c r="X14" s="513"/>
      <c r="Y14" s="513"/>
      <c r="Z14" s="513"/>
      <c r="AA14" s="514"/>
    </row>
    <row r="15" spans="2:27" ht="15.75">
      <c r="B15" s="573">
        <v>4</v>
      </c>
      <c r="C15" s="574"/>
      <c r="D15" s="116"/>
      <c r="E15" s="509"/>
      <c r="F15" s="510"/>
      <c r="G15" s="509"/>
      <c r="H15" s="575"/>
      <c r="I15" s="575"/>
      <c r="J15" s="575"/>
      <c r="K15" s="575"/>
      <c r="L15" s="575"/>
      <c r="M15" s="510"/>
      <c r="N15" s="509"/>
      <c r="O15" s="575"/>
      <c r="P15" s="575"/>
      <c r="Q15" s="575"/>
      <c r="R15" s="575"/>
      <c r="S15" s="575"/>
      <c r="T15" s="575"/>
      <c r="U15" s="575"/>
      <c r="V15" s="510"/>
      <c r="W15" s="512"/>
      <c r="X15" s="513"/>
      <c r="Y15" s="513"/>
      <c r="Z15" s="513"/>
      <c r="AA15" s="514"/>
    </row>
    <row r="16" spans="2:27" ht="15.75">
      <c r="B16" s="573">
        <v>5</v>
      </c>
      <c r="C16" s="574"/>
      <c r="D16" s="116"/>
      <c r="E16" s="509"/>
      <c r="F16" s="510"/>
      <c r="G16" s="509"/>
      <c r="H16" s="575"/>
      <c r="I16" s="575"/>
      <c r="J16" s="575"/>
      <c r="K16" s="575"/>
      <c r="L16" s="575"/>
      <c r="M16" s="510"/>
      <c r="N16" s="509"/>
      <c r="O16" s="575"/>
      <c r="P16" s="575"/>
      <c r="Q16" s="575"/>
      <c r="R16" s="575"/>
      <c r="S16" s="575"/>
      <c r="T16" s="575"/>
      <c r="U16" s="575"/>
      <c r="V16" s="510"/>
      <c r="W16" s="512"/>
      <c r="X16" s="513"/>
      <c r="Y16" s="513"/>
      <c r="Z16" s="513"/>
      <c r="AA16" s="514"/>
    </row>
    <row r="17" spans="2:27" ht="15.75">
      <c r="B17" s="573">
        <v>6</v>
      </c>
      <c r="C17" s="574"/>
      <c r="D17" s="116"/>
      <c r="E17" s="509"/>
      <c r="F17" s="510"/>
      <c r="G17" s="509"/>
      <c r="H17" s="575"/>
      <c r="I17" s="575"/>
      <c r="J17" s="575"/>
      <c r="K17" s="575"/>
      <c r="L17" s="575"/>
      <c r="M17" s="510"/>
      <c r="N17" s="509"/>
      <c r="O17" s="575"/>
      <c r="P17" s="575"/>
      <c r="Q17" s="575"/>
      <c r="R17" s="575"/>
      <c r="S17" s="575"/>
      <c r="T17" s="575"/>
      <c r="U17" s="575"/>
      <c r="V17" s="510"/>
      <c r="W17" s="512"/>
      <c r="X17" s="513"/>
      <c r="Y17" s="513"/>
      <c r="Z17" s="513"/>
      <c r="AA17" s="514"/>
    </row>
    <row r="18" spans="2:27" ht="15.75">
      <c r="B18" s="573">
        <v>7</v>
      </c>
      <c r="C18" s="574"/>
      <c r="D18" s="116"/>
      <c r="E18" s="509"/>
      <c r="F18" s="510"/>
      <c r="G18" s="509"/>
      <c r="H18" s="575"/>
      <c r="I18" s="575"/>
      <c r="J18" s="575"/>
      <c r="K18" s="575"/>
      <c r="L18" s="575"/>
      <c r="M18" s="510"/>
      <c r="N18" s="509"/>
      <c r="O18" s="575"/>
      <c r="P18" s="575"/>
      <c r="Q18" s="575"/>
      <c r="R18" s="575"/>
      <c r="S18" s="575"/>
      <c r="T18" s="575"/>
      <c r="U18" s="575"/>
      <c r="V18" s="510"/>
      <c r="W18" s="512"/>
      <c r="X18" s="513"/>
      <c r="Y18" s="513"/>
      <c r="Z18" s="513"/>
      <c r="AA18" s="514"/>
    </row>
    <row r="19" spans="2:27" ht="15.75">
      <c r="B19" s="573">
        <v>8</v>
      </c>
      <c r="C19" s="574"/>
      <c r="D19" s="116"/>
      <c r="E19" s="509"/>
      <c r="F19" s="510"/>
      <c r="G19" s="509"/>
      <c r="H19" s="575"/>
      <c r="I19" s="575"/>
      <c r="J19" s="575"/>
      <c r="K19" s="575"/>
      <c r="L19" s="575"/>
      <c r="M19" s="510"/>
      <c r="N19" s="509"/>
      <c r="O19" s="575"/>
      <c r="P19" s="575"/>
      <c r="Q19" s="575"/>
      <c r="R19" s="575"/>
      <c r="S19" s="575"/>
      <c r="T19" s="575"/>
      <c r="U19" s="575"/>
      <c r="V19" s="510"/>
      <c r="W19" s="512"/>
      <c r="X19" s="513"/>
      <c r="Y19" s="513"/>
      <c r="Z19" s="513"/>
      <c r="AA19" s="514"/>
    </row>
    <row r="20" spans="2:27" ht="15.75">
      <c r="B20" s="573">
        <v>9</v>
      </c>
      <c r="C20" s="574"/>
      <c r="D20" s="116"/>
      <c r="E20" s="509"/>
      <c r="F20" s="510"/>
      <c r="G20" s="509"/>
      <c r="H20" s="575"/>
      <c r="I20" s="575"/>
      <c r="J20" s="575"/>
      <c r="K20" s="575"/>
      <c r="L20" s="575"/>
      <c r="M20" s="510"/>
      <c r="N20" s="509"/>
      <c r="O20" s="575"/>
      <c r="P20" s="575"/>
      <c r="Q20" s="575"/>
      <c r="R20" s="575"/>
      <c r="S20" s="575"/>
      <c r="T20" s="575"/>
      <c r="U20" s="575"/>
      <c r="V20" s="510"/>
      <c r="W20" s="512"/>
      <c r="X20" s="513"/>
      <c r="Y20" s="513"/>
      <c r="Z20" s="513"/>
      <c r="AA20" s="514"/>
    </row>
    <row r="21" spans="2:27" ht="15.75">
      <c r="B21" s="573">
        <v>10</v>
      </c>
      <c r="C21" s="574"/>
      <c r="D21" s="116"/>
      <c r="E21" s="509"/>
      <c r="F21" s="510"/>
      <c r="G21" s="509"/>
      <c r="H21" s="575"/>
      <c r="I21" s="575"/>
      <c r="J21" s="575"/>
      <c r="K21" s="575"/>
      <c r="L21" s="575"/>
      <c r="M21" s="510"/>
      <c r="N21" s="509"/>
      <c r="O21" s="575"/>
      <c r="P21" s="575"/>
      <c r="Q21" s="575"/>
      <c r="R21" s="575"/>
      <c r="S21" s="575"/>
      <c r="T21" s="575"/>
      <c r="U21" s="575"/>
      <c r="V21" s="510"/>
      <c r="W21" s="512"/>
      <c r="X21" s="513"/>
      <c r="Y21" s="513"/>
      <c r="Z21" s="513"/>
      <c r="AA21" s="514"/>
    </row>
    <row r="22" spans="2:27" ht="15.75">
      <c r="B22" s="573">
        <v>11</v>
      </c>
      <c r="C22" s="574"/>
      <c r="D22" s="219" t="s">
        <v>251</v>
      </c>
      <c r="E22" s="509"/>
      <c r="F22" s="510"/>
      <c r="G22" s="509"/>
      <c r="H22" s="575"/>
      <c r="I22" s="575"/>
      <c r="J22" s="575"/>
      <c r="K22" s="575"/>
      <c r="L22" s="575"/>
      <c r="M22" s="510"/>
      <c r="N22" s="509"/>
      <c r="O22" s="575"/>
      <c r="P22" s="575"/>
      <c r="Q22" s="575"/>
      <c r="R22" s="575"/>
      <c r="S22" s="575"/>
      <c r="T22" s="575"/>
      <c r="U22" s="575"/>
      <c r="V22" s="510"/>
      <c r="W22" s="512"/>
      <c r="X22" s="513"/>
      <c r="Y22" s="513"/>
      <c r="Z22" s="513"/>
      <c r="AA22" s="514"/>
    </row>
    <row r="23" spans="2:27" ht="15.75">
      <c r="B23" s="573">
        <v>12</v>
      </c>
      <c r="C23" s="574"/>
      <c r="D23" s="116" t="s">
        <v>247</v>
      </c>
      <c r="E23" s="576">
        <v>2109079</v>
      </c>
      <c r="F23" s="577"/>
      <c r="G23" s="576">
        <v>2236382</v>
      </c>
      <c r="H23" s="578"/>
      <c r="I23" s="578"/>
      <c r="J23" s="578"/>
      <c r="K23" s="578"/>
      <c r="L23" s="578"/>
      <c r="M23" s="577"/>
      <c r="N23" s="509"/>
      <c r="O23" s="575"/>
      <c r="P23" s="575"/>
      <c r="Q23" s="575"/>
      <c r="R23" s="575"/>
      <c r="S23" s="575"/>
      <c r="T23" s="575"/>
      <c r="U23" s="575"/>
      <c r="V23" s="510"/>
      <c r="W23" s="512"/>
      <c r="X23" s="513"/>
      <c r="Y23" s="513"/>
      <c r="Z23" s="513"/>
      <c r="AA23" s="514"/>
    </row>
    <row r="24" spans="2:27" ht="15.75">
      <c r="B24" s="573">
        <v>13</v>
      </c>
      <c r="C24" s="574"/>
      <c r="D24" s="116" t="s">
        <v>248</v>
      </c>
      <c r="E24" s="576">
        <v>185623</v>
      </c>
      <c r="F24" s="577"/>
      <c r="G24" s="576">
        <v>201695</v>
      </c>
      <c r="H24" s="578"/>
      <c r="I24" s="578"/>
      <c r="J24" s="578"/>
      <c r="K24" s="578"/>
      <c r="L24" s="578"/>
      <c r="M24" s="577"/>
      <c r="N24" s="509"/>
      <c r="O24" s="575"/>
      <c r="P24" s="575"/>
      <c r="Q24" s="575"/>
      <c r="R24" s="575"/>
      <c r="S24" s="575"/>
      <c r="T24" s="575"/>
      <c r="U24" s="575"/>
      <c r="V24" s="510"/>
      <c r="W24" s="512"/>
      <c r="X24" s="513"/>
      <c r="Y24" s="513"/>
      <c r="Z24" s="513"/>
      <c r="AA24" s="514"/>
    </row>
    <row r="25" spans="2:27" ht="15.75">
      <c r="B25" s="573">
        <v>14</v>
      </c>
      <c r="C25" s="574"/>
      <c r="D25" s="219" t="s">
        <v>253</v>
      </c>
      <c r="E25" s="576">
        <v>298794</v>
      </c>
      <c r="F25" s="577"/>
      <c r="G25" s="576">
        <v>306438</v>
      </c>
      <c r="H25" s="578"/>
      <c r="I25" s="578"/>
      <c r="J25" s="578"/>
      <c r="K25" s="578"/>
      <c r="L25" s="578"/>
      <c r="M25" s="577"/>
      <c r="N25" s="509"/>
      <c r="O25" s="575"/>
      <c r="P25" s="575"/>
      <c r="Q25" s="575"/>
      <c r="R25" s="575"/>
      <c r="S25" s="575"/>
      <c r="T25" s="575"/>
      <c r="U25" s="575"/>
      <c r="V25" s="510"/>
      <c r="W25" s="512"/>
      <c r="X25" s="513"/>
      <c r="Y25" s="513"/>
      <c r="Z25" s="513"/>
      <c r="AA25" s="514"/>
    </row>
    <row r="26" spans="2:27" ht="15.75">
      <c r="B26" s="573">
        <v>15</v>
      </c>
      <c r="C26" s="574"/>
      <c r="D26" s="219" t="s">
        <v>250</v>
      </c>
      <c r="E26" s="576">
        <f>SUM(E23:F25)</f>
        <v>2593496</v>
      </c>
      <c r="F26" s="577"/>
      <c r="G26" s="576">
        <f>SUM(G23:M25)</f>
        <v>2744515</v>
      </c>
      <c r="H26" s="578"/>
      <c r="I26" s="578"/>
      <c r="J26" s="578"/>
      <c r="K26" s="578"/>
      <c r="L26" s="578"/>
      <c r="M26" s="577"/>
      <c r="N26" s="509"/>
      <c r="O26" s="575"/>
      <c r="P26" s="575"/>
      <c r="Q26" s="575"/>
      <c r="R26" s="575"/>
      <c r="S26" s="575"/>
      <c r="T26" s="575"/>
      <c r="U26" s="575"/>
      <c r="V26" s="510"/>
      <c r="W26" s="512"/>
      <c r="X26" s="513"/>
      <c r="Y26" s="513"/>
      <c r="Z26" s="513"/>
      <c r="AA26" s="514"/>
    </row>
    <row r="27" spans="2:27" ht="15.75">
      <c r="B27" s="573">
        <v>16</v>
      </c>
      <c r="C27" s="574"/>
      <c r="D27" s="116"/>
      <c r="E27" s="509"/>
      <c r="F27" s="510"/>
      <c r="G27" s="509"/>
      <c r="H27" s="575"/>
      <c r="I27" s="575"/>
      <c r="J27" s="575"/>
      <c r="K27" s="575"/>
      <c r="L27" s="575"/>
      <c r="M27" s="510"/>
      <c r="N27" s="509"/>
      <c r="O27" s="575"/>
      <c r="P27" s="575"/>
      <c r="Q27" s="575"/>
      <c r="R27" s="575"/>
      <c r="S27" s="575"/>
      <c r="T27" s="575"/>
      <c r="U27" s="575"/>
      <c r="V27" s="510"/>
      <c r="W27" s="512"/>
      <c r="X27" s="513"/>
      <c r="Y27" s="513"/>
      <c r="Z27" s="513"/>
      <c r="AA27" s="514"/>
    </row>
    <row r="28" spans="2:27" ht="15.75">
      <c r="B28" s="573">
        <v>17</v>
      </c>
      <c r="C28" s="574"/>
      <c r="D28" s="116"/>
      <c r="E28" s="509"/>
      <c r="F28" s="510"/>
      <c r="G28" s="509"/>
      <c r="H28" s="575"/>
      <c r="I28" s="575"/>
      <c r="J28" s="575"/>
      <c r="K28" s="575"/>
      <c r="L28" s="575"/>
      <c r="M28" s="510"/>
      <c r="N28" s="509"/>
      <c r="O28" s="575"/>
      <c r="P28" s="575"/>
      <c r="Q28" s="575"/>
      <c r="R28" s="575"/>
      <c r="S28" s="575"/>
      <c r="T28" s="575"/>
      <c r="U28" s="575"/>
      <c r="V28" s="510"/>
      <c r="W28" s="512"/>
      <c r="X28" s="513"/>
      <c r="Y28" s="513"/>
      <c r="Z28" s="513"/>
      <c r="AA28" s="514"/>
    </row>
    <row r="29" spans="2:27" ht="15.75">
      <c r="B29" s="573">
        <v>18</v>
      </c>
      <c r="C29" s="574"/>
      <c r="D29" s="116"/>
      <c r="E29" s="509"/>
      <c r="F29" s="510"/>
      <c r="G29" s="509"/>
      <c r="H29" s="575"/>
      <c r="I29" s="575"/>
      <c r="J29" s="575"/>
      <c r="K29" s="575"/>
      <c r="L29" s="575"/>
      <c r="M29" s="510"/>
      <c r="N29" s="509"/>
      <c r="O29" s="575"/>
      <c r="P29" s="575"/>
      <c r="Q29" s="575"/>
      <c r="R29" s="575"/>
      <c r="S29" s="575"/>
      <c r="T29" s="575"/>
      <c r="U29" s="575"/>
      <c r="V29" s="510"/>
      <c r="W29" s="512"/>
      <c r="X29" s="513"/>
      <c r="Y29" s="513"/>
      <c r="Z29" s="513"/>
      <c r="AA29" s="514"/>
    </row>
    <row r="30" spans="2:27" ht="15.75">
      <c r="B30" s="573">
        <v>19</v>
      </c>
      <c r="C30" s="574"/>
      <c r="D30" s="116"/>
      <c r="E30" s="509"/>
      <c r="F30" s="510"/>
      <c r="G30" s="509"/>
      <c r="H30" s="575"/>
      <c r="I30" s="575"/>
      <c r="J30" s="575"/>
      <c r="K30" s="575"/>
      <c r="L30" s="575"/>
      <c r="M30" s="510"/>
      <c r="N30" s="509"/>
      <c r="O30" s="575"/>
      <c r="P30" s="575"/>
      <c r="Q30" s="575"/>
      <c r="R30" s="575"/>
      <c r="S30" s="575"/>
      <c r="T30" s="575"/>
      <c r="U30" s="575"/>
      <c r="V30" s="510"/>
      <c r="W30" s="512"/>
      <c r="X30" s="513"/>
      <c r="Y30" s="513"/>
      <c r="Z30" s="513"/>
      <c r="AA30" s="514"/>
    </row>
    <row r="31" spans="2:27" ht="15.75">
      <c r="B31" s="573">
        <v>20</v>
      </c>
      <c r="C31" s="574"/>
      <c r="D31" s="116"/>
      <c r="E31" s="509"/>
      <c r="F31" s="510"/>
      <c r="G31" s="509"/>
      <c r="H31" s="575"/>
      <c r="I31" s="575"/>
      <c r="J31" s="575"/>
      <c r="K31" s="575"/>
      <c r="L31" s="575"/>
      <c r="M31" s="510"/>
      <c r="N31" s="509"/>
      <c r="O31" s="575"/>
      <c r="P31" s="575"/>
      <c r="Q31" s="575"/>
      <c r="R31" s="575"/>
      <c r="S31" s="575"/>
      <c r="T31" s="575"/>
      <c r="U31" s="575"/>
      <c r="V31" s="510"/>
      <c r="W31" s="512"/>
      <c r="X31" s="513"/>
      <c r="Y31" s="513"/>
      <c r="Z31" s="513"/>
      <c r="AA31" s="514"/>
    </row>
    <row r="32" spans="2:27" ht="15.75">
      <c r="B32" s="573">
        <v>21</v>
      </c>
      <c r="C32" s="574"/>
      <c r="D32" s="116"/>
      <c r="E32" s="509"/>
      <c r="F32" s="510"/>
      <c r="G32" s="509"/>
      <c r="H32" s="575"/>
      <c r="I32" s="575"/>
      <c r="J32" s="575"/>
      <c r="K32" s="575"/>
      <c r="L32" s="575"/>
      <c r="M32" s="510"/>
      <c r="N32" s="509"/>
      <c r="O32" s="575"/>
      <c r="P32" s="575"/>
      <c r="Q32" s="575"/>
      <c r="R32" s="575"/>
      <c r="S32" s="575"/>
      <c r="T32" s="575"/>
      <c r="U32" s="575"/>
      <c r="V32" s="510"/>
      <c r="W32" s="512"/>
      <c r="X32" s="513"/>
      <c r="Y32" s="513"/>
      <c r="Z32" s="513"/>
      <c r="AA32" s="514"/>
    </row>
    <row r="33" spans="2:27" ht="15.75">
      <c r="B33" s="573">
        <v>22</v>
      </c>
      <c r="C33" s="574"/>
      <c r="D33" s="116"/>
      <c r="E33" s="509"/>
      <c r="F33" s="510"/>
      <c r="G33" s="509"/>
      <c r="H33" s="575"/>
      <c r="I33" s="575"/>
      <c r="J33" s="575"/>
      <c r="K33" s="575"/>
      <c r="L33" s="575"/>
      <c r="M33" s="510"/>
      <c r="N33" s="509"/>
      <c r="O33" s="575"/>
      <c r="P33" s="575"/>
      <c r="Q33" s="575"/>
      <c r="R33" s="575"/>
      <c r="S33" s="575"/>
      <c r="T33" s="575"/>
      <c r="U33" s="575"/>
      <c r="V33" s="510"/>
      <c r="W33" s="512"/>
      <c r="X33" s="513"/>
      <c r="Y33" s="513"/>
      <c r="Z33" s="513"/>
      <c r="AA33" s="514"/>
    </row>
    <row r="34" spans="2:27" ht="15.75">
      <c r="B34" s="573">
        <v>23</v>
      </c>
      <c r="C34" s="574"/>
      <c r="D34" s="116"/>
      <c r="E34" s="509"/>
      <c r="F34" s="510"/>
      <c r="G34" s="509"/>
      <c r="H34" s="575"/>
      <c r="I34" s="575"/>
      <c r="J34" s="575"/>
      <c r="K34" s="575"/>
      <c r="L34" s="575"/>
      <c r="M34" s="510"/>
      <c r="N34" s="509"/>
      <c r="O34" s="575"/>
      <c r="P34" s="575"/>
      <c r="Q34" s="575"/>
      <c r="R34" s="575"/>
      <c r="S34" s="575"/>
      <c r="T34" s="575"/>
      <c r="U34" s="575"/>
      <c r="V34" s="510"/>
      <c r="W34" s="512"/>
      <c r="X34" s="513"/>
      <c r="Y34" s="513"/>
      <c r="Z34" s="513"/>
      <c r="AA34" s="514"/>
    </row>
  </sheetData>
  <sheetProtection formatCells="0" formatRows="0" insertRows="0" deleteRows="0"/>
  <mergeCells count="132">
    <mergeCell ref="E10:F11"/>
    <mergeCell ref="C5:D6"/>
    <mergeCell ref="E5:H5"/>
    <mergeCell ref="E6:H6"/>
    <mergeCell ref="J5:L5"/>
    <mergeCell ref="J6:L6"/>
    <mergeCell ref="I5:I6"/>
    <mergeCell ref="N5:P6"/>
    <mergeCell ref="M5:M6"/>
    <mergeCell ref="Y3:AA8"/>
    <mergeCell ref="G14:M14"/>
    <mergeCell ref="W13:AA13"/>
    <mergeCell ref="W10:AA11"/>
    <mergeCell ref="N13:V13"/>
    <mergeCell ref="W12:AA12"/>
    <mergeCell ref="G10:M10"/>
    <mergeCell ref="N10:V10"/>
    <mergeCell ref="B13:C13"/>
    <mergeCell ref="N11:V11"/>
    <mergeCell ref="G12:M12"/>
    <mergeCell ref="G11:M11"/>
    <mergeCell ref="B12:C12"/>
    <mergeCell ref="E12:F12"/>
    <mergeCell ref="N12:V12"/>
    <mergeCell ref="E13:F13"/>
    <mergeCell ref="D10:D11"/>
    <mergeCell ref="B10:C11"/>
    <mergeCell ref="N14:V14"/>
    <mergeCell ref="G13:M13"/>
    <mergeCell ref="B17:C17"/>
    <mergeCell ref="E17:F17"/>
    <mergeCell ref="G15:M15"/>
    <mergeCell ref="N15:V15"/>
    <mergeCell ref="B15:C15"/>
    <mergeCell ref="E15:F15"/>
    <mergeCell ref="B14:C14"/>
    <mergeCell ref="E14:F14"/>
    <mergeCell ref="G18:M18"/>
    <mergeCell ref="N16:V16"/>
    <mergeCell ref="W17:AA17"/>
    <mergeCell ref="B16:C16"/>
    <mergeCell ref="E16:F16"/>
    <mergeCell ref="G16:M16"/>
    <mergeCell ref="G17:M17"/>
    <mergeCell ref="N17:V17"/>
    <mergeCell ref="G19:M19"/>
    <mergeCell ref="N19:V19"/>
    <mergeCell ref="W14:AA14"/>
    <mergeCell ref="W16:AA16"/>
    <mergeCell ref="W15:AA15"/>
    <mergeCell ref="B19:C19"/>
    <mergeCell ref="E19:F19"/>
    <mergeCell ref="W19:AA19"/>
    <mergeCell ref="B18:C18"/>
    <mergeCell ref="E18:F18"/>
    <mergeCell ref="G21:M21"/>
    <mergeCell ref="N21:V21"/>
    <mergeCell ref="W18:AA18"/>
    <mergeCell ref="B21:C21"/>
    <mergeCell ref="E21:F21"/>
    <mergeCell ref="W21:AA21"/>
    <mergeCell ref="B20:C20"/>
    <mergeCell ref="E20:F20"/>
    <mergeCell ref="G20:M20"/>
    <mergeCell ref="N18:V18"/>
    <mergeCell ref="G23:M23"/>
    <mergeCell ref="N23:V23"/>
    <mergeCell ref="W20:AA20"/>
    <mergeCell ref="B23:C23"/>
    <mergeCell ref="E23:F23"/>
    <mergeCell ref="W23:AA23"/>
    <mergeCell ref="B22:C22"/>
    <mergeCell ref="E22:F22"/>
    <mergeCell ref="G22:M22"/>
    <mergeCell ref="N20:V20"/>
    <mergeCell ref="G25:M25"/>
    <mergeCell ref="N25:V25"/>
    <mergeCell ref="W22:AA22"/>
    <mergeCell ref="B25:C25"/>
    <mergeCell ref="E25:F25"/>
    <mergeCell ref="W25:AA25"/>
    <mergeCell ref="B24:C24"/>
    <mergeCell ref="E24:F24"/>
    <mergeCell ref="G24:M24"/>
    <mergeCell ref="N22:V22"/>
    <mergeCell ref="W28:AA28"/>
    <mergeCell ref="B29:C29"/>
    <mergeCell ref="W24:AA24"/>
    <mergeCell ref="B27:C27"/>
    <mergeCell ref="E27:F27"/>
    <mergeCell ref="W27:AA27"/>
    <mergeCell ref="B26:C26"/>
    <mergeCell ref="E26:F26"/>
    <mergeCell ref="G26:M26"/>
    <mergeCell ref="N24:V24"/>
    <mergeCell ref="W33:AA33"/>
    <mergeCell ref="W32:AA32"/>
    <mergeCell ref="N32:V32"/>
    <mergeCell ref="E29:F29"/>
    <mergeCell ref="W29:AA29"/>
    <mergeCell ref="B28:C28"/>
    <mergeCell ref="E28:F28"/>
    <mergeCell ref="G28:M28"/>
    <mergeCell ref="N28:V28"/>
    <mergeCell ref="G29:M29"/>
    <mergeCell ref="B30:C30"/>
    <mergeCell ref="E30:F30"/>
    <mergeCell ref="G30:M30"/>
    <mergeCell ref="W30:AA30"/>
    <mergeCell ref="N30:V30"/>
    <mergeCell ref="W26:AA26"/>
    <mergeCell ref="N26:V26"/>
    <mergeCell ref="G27:M27"/>
    <mergeCell ref="N27:V27"/>
    <mergeCell ref="N29:V29"/>
    <mergeCell ref="E34:F34"/>
    <mergeCell ref="G34:M34"/>
    <mergeCell ref="B34:C34"/>
    <mergeCell ref="B31:C31"/>
    <mergeCell ref="E31:F31"/>
    <mergeCell ref="W31:AA31"/>
    <mergeCell ref="W34:AA34"/>
    <mergeCell ref="N34:V34"/>
    <mergeCell ref="G31:M31"/>
    <mergeCell ref="N31:V31"/>
    <mergeCell ref="B33:C33"/>
    <mergeCell ref="E33:F33"/>
    <mergeCell ref="N33:V33"/>
    <mergeCell ref="B32:C32"/>
    <mergeCell ref="E32:F32"/>
    <mergeCell ref="G32:M32"/>
    <mergeCell ref="G33:M33"/>
  </mergeCells>
  <printOptions horizontalCentered="1"/>
  <pageMargins left="0.1968503937007874" right="0.1968503937007874" top="0.3937007874015748" bottom="0.1968503937007874" header="0.5118110236220472" footer="0.5118110236220472"/>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yeh nu shen</dc:creator>
  <cp:keywords/>
  <dc:description/>
  <cp:lastModifiedBy>Ariel</cp:lastModifiedBy>
  <cp:lastPrinted>2021-04-29T07:39:37Z</cp:lastPrinted>
  <dcterms:created xsi:type="dcterms:W3CDTF">1997-01-14T01:50:29Z</dcterms:created>
  <dcterms:modified xsi:type="dcterms:W3CDTF">2021-07-29T05:28:59Z</dcterms:modified>
  <cp:category/>
  <cp:version/>
  <cp:contentType/>
  <cp:contentStatus/>
</cp:coreProperties>
</file>