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5" tabRatio="746" firstSheet="11" activeTab="17"/>
  </bookViews>
  <sheets>
    <sheet name="封面" sheetId="1" r:id="rId1"/>
    <sheet name="壹、清潔生產評估背景資訊" sheetId="2" r:id="rId2"/>
    <sheet name="貳、紡織業-染整清潔生產評估系統得分總表" sheetId="3" r:id="rId3"/>
    <sheet name="參、不適用指標說明及各項指標查檢表" sheetId="4" r:id="rId4"/>
    <sheet name="1-1及1-2原料使用量及再生原料使用率" sheetId="5" r:id="rId5"/>
    <sheet name="1-3能源消耗量" sheetId="6" r:id="rId6"/>
    <sheet name="1-4能源回收率" sheetId="7" r:id="rId7"/>
    <sheet name="1-5水資源耗用量" sheetId="8" r:id="rId8"/>
    <sheet name="1-6廢水回收率" sheetId="9" r:id="rId9"/>
    <sheet name="1-7事業廢棄物產生量指標及1-8事業廢棄物回收率" sheetId="10" r:id="rId10"/>
    <sheet name="1-9溫室氣體排放量及1-10單位產品COD產生量" sheetId="11" r:id="rId11"/>
    <sheet name="2.綠色製程" sheetId="12" r:id="rId12"/>
    <sheet name="3.污染物產生及管末處理功能" sheetId="13" r:id="rId13"/>
    <sheet name="4.環境友善設計" sheetId="14" r:id="rId14"/>
    <sheet name="5.綠色管理" sheetId="15" r:id="rId15"/>
    <sheet name="6.社會責任" sheetId="16" r:id="rId16"/>
    <sheet name="7.創新思維" sheetId="17" r:id="rId17"/>
    <sheet name="8.其他" sheetId="18" r:id="rId18"/>
    <sheet name="list" sheetId="19" state="hidden" r:id="rId19"/>
  </sheets>
  <definedNames>
    <definedName name="_2_1廠房流程管理之有效性指標">'2.綠色製程'!$B$3</definedName>
    <definedName name="_2_2採用清潔生產製程技術">'2.綠色製程'!$B$28</definedName>
    <definedName name="_3_1事業廢棄物妥善處理" localSheetId="13">'4.環境友善設計'!$B$2</definedName>
    <definedName name="_3_1事業廢棄物妥善處理" localSheetId="14">'5.綠色管理'!$B$2</definedName>
    <definedName name="_3_1事業廢棄物妥善處理" localSheetId="15">'6.社會責任'!$B$2</definedName>
    <definedName name="_3_1事業廢棄物妥善處理">'3.污染物產生及管末處理功能'!$B$2</definedName>
    <definedName name="_3_2管末處理設備能力及設備異常處理機制" localSheetId="13">'4.環境友善設計'!$B$22</definedName>
    <definedName name="_3_2管末處理設備能力及設備異常處理機制" localSheetId="14">'5.綠色管理'!#REF!</definedName>
    <definedName name="_3_2管末處理設備能力及設備異常處理機制" localSheetId="15">'6.社會責任'!#REF!</definedName>
    <definedName name="_3_2管末處理設備能力及設備異常處理機制">'3.污染物產生及管末處理功能'!$B$22</definedName>
    <definedName name="_4_1採用物質節約設計">'4.環境友善設計'!$B$2</definedName>
    <definedName name="_4_2採用節能設計">'4.環境友善設計'!$B$22</definedName>
    <definedName name="_4_3採用零件易拆解設計">'4.環境友善設計'!#REF!</definedName>
    <definedName name="_4_4採用廢棄物減量設計">'4.環境友善設計'!$B$24</definedName>
    <definedName name="_4_5採用可回收再利用設計">'4.環境友善設計'!$B$41</definedName>
    <definedName name="_4_6採用低毒性設計">'4.環境友善設計'!$B$60</definedName>
    <definedName name="_5_1危害物質管制措施">'5.綠色管理'!$B$2</definedName>
    <definedName name="_5_1組織採用相關危害物質管理系統" localSheetId="15">'6.社會責任'!$B$2</definedName>
    <definedName name="_5_1組織採用相關危害物質管理系統">'5.綠色管理'!$B$2</definedName>
    <definedName name="_5_2產品符合相關危害物質管制規範" localSheetId="15">'6.社會責任'!#REF!</definedName>
    <definedName name="_5_2產品符合相關危害物質管制規範">'5.綠色管理'!$B$22</definedName>
    <definedName name="_5_2通過國際管理系統認證">'5.綠色管理'!$B$21</definedName>
    <definedName name="_5_3自願性溫室氣體制度之導入">'5.綠色管理'!$B$39</definedName>
    <definedName name="_5_4與利害關係人溝通">'5.綠色管理'!$B$58</definedName>
    <definedName name="_5_5綠色供應鏈管理">'5.綠色管理'!$B$75</definedName>
    <definedName name="_5_6綠色採購管理">'5.綠色管理'!$B$95</definedName>
    <definedName name="_6_1員工作業環境">'6.社會責任'!$B$2</definedName>
    <definedName name="_6_1通過國際管理系統認證" localSheetId="15">'6.社會責任'!$B$2</definedName>
    <definedName name="_6_1通過國際管理系統認證">#REF!</definedName>
    <definedName name="_6_2永續資訊之建置與揭露">'6.社會責任'!$B$25</definedName>
    <definedName name="_6_2自願性溫室氣體制度之導入" localSheetId="15">'6.社會責任'!#REF!</definedName>
    <definedName name="_6_2自願性溫室氣體制度之導入">#REF!</definedName>
    <definedName name="_6_3綠色經驗成果分享與促進">'6.社會責任'!$B$42</definedName>
    <definedName name="_6_3與利害關係人溝通" localSheetId="15">'6.社會責任'!#REF!</definedName>
    <definedName name="_6_3與利害關係人溝通">#REF!</definedName>
    <definedName name="_6_4綠色供應鏈管理" localSheetId="15">'6.社會責任'!#REF!</definedName>
    <definedName name="_6_4綠色供應鏈管理">#REF!</definedName>
    <definedName name="_6_5綠色採購管理" localSheetId="15">'6.社會責任'!#REF!</definedName>
    <definedName name="_6_5綠色採購管理">#REF!</definedName>
    <definedName name="_7_1去物質化的創新作法">'7.創新思維'!$B$2</definedName>
    <definedName name="_7_1員工作業環境">'6.社會責任'!$B$2</definedName>
    <definedName name="_7_2去毒化的創新作法" localSheetId="0">#REF!</definedName>
    <definedName name="_7_2去毒化的創新作法" localSheetId="1">#REF!</definedName>
    <definedName name="_7_2去毒化的創新作法" localSheetId="2">#REF!</definedName>
    <definedName name="_7_2去毒化的創新作法">'7.創新思維'!#REF!</definedName>
    <definedName name="_7_2永續資訊之建置與揭露">'6.社會責任'!$B$25</definedName>
    <definedName name="_7_3去碳化的創新作法" localSheetId="0">#REF!</definedName>
    <definedName name="_7_3去碳化的創新作法" localSheetId="1">#REF!</definedName>
    <definedName name="_7_3去碳化的創新作法" localSheetId="2">#REF!</definedName>
    <definedName name="_7_3去碳化的創新作法">'7.創新思維'!#REF!</definedName>
    <definedName name="_7_3綠色經驗成果分享與促進">'6.社會責任'!$B$42</definedName>
    <definedName name="_7_4其他促進環境永續的創新作法" localSheetId="0">#REF!</definedName>
    <definedName name="_7_4其他促進環境永續的創新作法" localSheetId="1">#REF!</definedName>
    <definedName name="_7_4其他促進環境永續的創新作法" localSheetId="2">#REF!</definedName>
    <definedName name="_7_4其他促進環境永續的創新作法">'7.創新思維'!#REF!</definedName>
    <definedName name="_8_1去物質化的創新作法">'7.創新思維'!$B$2</definedName>
    <definedName name="_8_1運配送載貨量提升及物流系統改善規劃作法_範例">'8.其他'!#REF!</definedName>
    <definedName name="_8_2去毒化的創新作法" localSheetId="0">#REF!</definedName>
    <definedName name="_8_2去毒化的創新作法" localSheetId="1">#REF!</definedName>
    <definedName name="_8_2去毒化的創新作法" localSheetId="2">#REF!</definedName>
    <definedName name="_8_2去毒化的創新作法">'7.創新思維'!#REF!</definedName>
    <definedName name="_8_2使用替代能源率_範例">'8.其他'!#REF!</definedName>
    <definedName name="_8_3去碳化的創新作法" localSheetId="0">#REF!</definedName>
    <definedName name="_8_3去碳化的創新作法" localSheetId="1">#REF!</definedName>
    <definedName name="_8_3去碳化的創新作法" localSheetId="2">#REF!</definedName>
    <definedName name="_8_3去碳化的創新作法">'7.創新思維'!#REF!</definedName>
    <definedName name="_8_4其他促進環境永續的創新作法" localSheetId="0">#REF!</definedName>
    <definedName name="_8_4其他促進環境永續的創新作法" localSheetId="1">#REF!</definedName>
    <definedName name="_8_4其他促進環境永續的創新作法" localSheetId="2">#REF!</definedName>
    <definedName name="_8_4其他促進環境永續的創新作法">'7.創新思維'!#REF!</definedName>
    <definedName name="g">'list'!$C$2</definedName>
    <definedName name="_xlnm.Print_Area" localSheetId="5">'1-3能源消耗量'!$A$1:$AB$37</definedName>
    <definedName name="_xlnm.Print_Area" localSheetId="6">'1-4能源回收率'!$A$1:$AB$36</definedName>
    <definedName name="_xlnm.Print_Area" localSheetId="7">'1-5水資源耗用量'!$A$1:$AB$37</definedName>
    <definedName name="_xlnm.Print_Area" localSheetId="8">'1-6廢水回收率'!$A$1:$AB$34</definedName>
    <definedName name="_xlnm.Print_Area" localSheetId="9">'1-7事業廢棄物產生量指標及1-8事業廢棄物回收率'!$A$1:$AB$35</definedName>
    <definedName name="_xlnm.Print_Area" localSheetId="10">'1-9溫室氣體排放量及1-10單位產品COD產生量'!$A$1:$AB$43</definedName>
    <definedName name="_xlnm.Print_Area" localSheetId="11">'2.綠色製程'!$A$1:$O$44</definedName>
    <definedName name="_xlnm.Print_Area" localSheetId="12">'3.污染物產生及管末處理功能'!$A$1:$P$40</definedName>
    <definedName name="_xlnm.Print_Area" localSheetId="13">'4.環境友善設計'!$A$1:$P$59</definedName>
    <definedName name="_xlnm.Print_Area" localSheetId="14">'5.綠色管理'!$A$1:$P$109</definedName>
    <definedName name="_xlnm.Print_Area" localSheetId="15">'6.社會責任'!$A$1:$P$57</definedName>
    <definedName name="_xlnm.Print_Area" localSheetId="16">'7.創新思維'!$A$1:$I$9</definedName>
    <definedName name="_xlnm.Print_Area" localSheetId="17">'8.其他'!$A$1:$H$2</definedName>
    <definedName name="_xlnm.Print_Area" localSheetId="0">'封面'!$A$1:$M$35</definedName>
    <definedName name="_xlnm.Print_Area" localSheetId="3">'參、不適用指標說明及各項指標查檢表'!$A$1:$L$20</definedName>
    <definedName name="_xlnm.Print_Area" localSheetId="1">'壹、清潔生產評估背景資訊'!$A$1:$R$14</definedName>
    <definedName name="_xlnm.Print_Area" localSheetId="2">'貳、紡織業-染整清潔生產評估系統得分總表'!$A$1:$J$43</definedName>
    <definedName name="_xlnm.Print_Titles" localSheetId="4">'1-1及1-2原料使用量及再生原料使用率'!$15:$16</definedName>
    <definedName name="_xlnm.Print_Titles" localSheetId="5">'1-3能源消耗量'!$10:$11</definedName>
    <definedName name="_xlnm.Print_Titles" localSheetId="6">'1-4能源回收率'!$10:$11</definedName>
    <definedName name="_xlnm.Print_Titles" localSheetId="7">'1-5水資源耗用量'!$10:$11</definedName>
    <definedName name="_xlnm.Print_Titles" localSheetId="8">'1-6廢水回收率'!$10:$11</definedName>
    <definedName name="_xlnm.Print_Titles" localSheetId="9">'1-7事業廢棄物產生量指標及1-8事業廢棄物回收率'!$15:$16</definedName>
    <definedName name="_xlnm.Print_Titles" localSheetId="10">'1-9溫室氣體排放量及1-10單位產品COD產生量'!$12:$13</definedName>
    <definedName name="工廠年度產出單位">'list'!$U$2:$U$8</definedName>
    <definedName name="水資源來源">'list'!$L$2:$L$4</definedName>
    <definedName name="回收能源種類">'list'!$H$2:$H$5</definedName>
    <definedName name="自評得分">'list'!$E$2:$E$7</definedName>
    <definedName name="指標適用性">'list'!$T$2:$T$3</definedName>
    <definedName name="是否">'list'!$R$2:$R$3</definedName>
    <definedName name="活動數據單位">'list'!$S$2:$S$6</definedName>
    <definedName name="原物料屬性">'list'!$B$2:$B$3</definedName>
    <definedName name="排放源型式" localSheetId="5">CHOOSE(MATCH(#REF!,排放源範疇,FALSE),範疇一型式,範疇二型式,範疇三型式)</definedName>
    <definedName name="排放源型式" localSheetId="6">CHOOSE(MATCH(#REF!,排放源範疇,FALSE),範疇一型式,範疇二型式,範疇三型式)</definedName>
    <definedName name="排放源型式" localSheetId="7">CHOOSE(MATCH(#REF!,排放源範疇,FALSE),範疇一型式,範疇二型式,範疇三型式)</definedName>
    <definedName name="排放源型式" localSheetId="8">CHOOSE(MATCH(#REF!,排放源範疇,FALSE),範疇一型式,範疇二型式,範疇三型式)</definedName>
    <definedName name="排放源型式" localSheetId="9">CHOOSE(MATCH(#REF!,排放源範疇,FALSE),範疇一型式,範疇二型式,範疇三型式)</definedName>
    <definedName name="排放源型式" localSheetId="13">CHOOSE(MATCH(#REF!,排放源範疇,FALSE),範疇一型式,範疇二型式,範疇三型式)</definedName>
    <definedName name="排放源型式" localSheetId="14">CHOOSE(MATCH(#REF!,排放源範疇,FALSE),範疇一型式,範疇二型式,範疇三型式)</definedName>
    <definedName name="排放源型式" localSheetId="15">CHOOSE(MATCH(#REF!,排放源範疇,FALSE),範疇一型式,範疇二型式,範疇三型式)</definedName>
    <definedName name="排放源型式" localSheetId="17">CHOOSE(MATCH(#REF!,排放源範疇,FALSE),範疇一型式,範疇二型式,範疇三型式)</definedName>
    <definedName name="排放源型式" localSheetId="0">CHOOSE(MATCH(#REF!,'封面'!排放源範疇,FALSE),'封面'!範疇一型式,'封面'!範疇二型式,'封面'!範疇三型式)</definedName>
    <definedName name="排放源型式" localSheetId="3">CHOOSE(MATCH(#REF!,排放源範疇,FALSE),範疇一型式,範疇二型式,範疇三型式)</definedName>
    <definedName name="排放源型式" localSheetId="1">CHOOSE(MATCH(#REF!,'壹、清潔生產評估背景資訊'!排放源範疇,FALSE),'壹、清潔生產評估背景資訊'!範疇一型式,'壹、清潔生產評估背景資訊'!範疇二型式,'壹、清潔生產評估背景資訊'!範疇三型式)</definedName>
    <definedName name="排放源型式" localSheetId="2">CHOOSE(MATCH(#REF!,'貳、紡織業-染整清潔生產評估系統得分總表'!排放源範疇,FALSE),'貳、紡織業-染整清潔生產評估系統得分總表'!範疇一型式,'貳、紡織業-染整清潔生產評估系統得分總表'!範疇二型式,'貳、紡織業-染整清潔生產評估系統得分總表'!範疇三型式)</definedName>
    <definedName name="排放源型式">CHOOSE(MATCH(#REF!,排放源範疇,FALSE),範疇一型式,範疇二型式,範疇三型式)</definedName>
    <definedName name="排放源範疇" localSheetId="0">#REF!</definedName>
    <definedName name="排放源範疇" localSheetId="1">#REF!</definedName>
    <definedName name="排放源範疇" localSheetId="2">#REF!</definedName>
    <definedName name="排放源範疇">'list'!$N$2:$N$4</definedName>
    <definedName name="產業別">'list'!$A$2:$A$27</definedName>
    <definedName name="單位">'list'!$C$2:$C$4</definedName>
    <definedName name="廢棄物處理方式">'list'!$M$2:$M$6</definedName>
    <definedName name="熱值單位">'list'!$F$2:$F$5</definedName>
    <definedName name="範疇一型式" localSheetId="0">#REF!</definedName>
    <definedName name="範疇一型式" localSheetId="1">#REF!</definedName>
    <definedName name="範疇一型式" localSheetId="2">#REF!</definedName>
    <definedName name="範疇一型式">'list'!$O$2:$O$5</definedName>
    <definedName name="範疇二型式" localSheetId="0">#REF!</definedName>
    <definedName name="範疇二型式" localSheetId="1">#REF!</definedName>
    <definedName name="範疇二型式" localSheetId="2">#REF!</definedName>
    <definedName name="範疇二型式">'list'!$P$2</definedName>
    <definedName name="範疇三型式" localSheetId="0">#REF!</definedName>
    <definedName name="範疇三型式" localSheetId="1">#REF!</definedName>
    <definedName name="範疇三型式" localSheetId="2">#REF!</definedName>
    <definedName name="範疇三型式">'list'!$Q$2</definedName>
  </definedNames>
  <calcPr fullCalcOnLoad="1"/>
</workbook>
</file>

<file path=xl/sharedStrings.xml><?xml version="1.0" encoding="utf-8"?>
<sst xmlns="http://schemas.openxmlformats.org/spreadsheetml/2006/main" count="1822" uniqueCount="1054">
  <si>
    <t>KWH</t>
  </si>
  <si>
    <t>KG</t>
  </si>
  <si>
    <t>=</t>
  </si>
  <si>
    <t>．部門品質會議資料(撚織,染整..)</t>
  </si>
  <si>
    <t>是否建立管末處理設備之操作維護程序書</t>
  </si>
  <si>
    <t>項次</t>
  </si>
  <si>
    <t>原物料名稱</t>
  </si>
  <si>
    <t>是否為再生原料</t>
  </si>
  <si>
    <t>佐證資料名稱</t>
  </si>
  <si>
    <t>年度使用量</t>
  </si>
  <si>
    <t>單位</t>
  </si>
  <si>
    <t>織布廢水</t>
  </si>
  <si>
    <t>再回織布製程使用</t>
  </si>
  <si>
    <t>V</t>
  </si>
  <si>
    <t>製程</t>
  </si>
  <si>
    <t>=</t>
  </si>
  <si>
    <t>生產製造</t>
  </si>
  <si>
    <t>創新及其他</t>
  </si>
  <si>
    <t>年</t>
  </si>
  <si>
    <t>kg</t>
  </si>
  <si>
    <t>t</t>
  </si>
  <si>
    <t>評分面向</t>
  </si>
  <si>
    <t>評分項目</t>
  </si>
  <si>
    <t>配分</t>
  </si>
  <si>
    <t>工廠管理者是否直接參與各項廠房流程管理程序之擬定</t>
  </si>
  <si>
    <t>是否已將最小化能資源投入納入廠房流程管理目標</t>
  </si>
  <si>
    <t>作法</t>
  </si>
  <si>
    <t>是否已指定各流程之負責人</t>
  </si>
  <si>
    <t>是否已確定各流程範圍大小之適當性</t>
  </si>
  <si>
    <t>是否已鑑別各流程範圍內包括哪些作業活動、投入及產出</t>
  </si>
  <si>
    <t>各流程是否已設定足夠之管制項目以確保生產產品之數量及品質</t>
  </si>
  <si>
    <t>各流程是否可獨立解決問題而少受其他流程影響</t>
  </si>
  <si>
    <t>是否已建立跨部門之流程管理方式</t>
  </si>
  <si>
    <t>現場人員是否清楚各流程使用之表單及文件</t>
  </si>
  <si>
    <t>是否定期檢討各流程之執行方式及成效</t>
  </si>
  <si>
    <t>績效</t>
  </si>
  <si>
    <t>流程之產出於效率、品質等面向是否符合客戶需求</t>
  </si>
  <si>
    <t>各流程中是否運用最少資源</t>
  </si>
  <si>
    <t>現行廠房流程管理方式是否可適應不同型態之客戶要求或改變</t>
  </si>
  <si>
    <t>總分</t>
  </si>
  <si>
    <t>產業別</t>
  </si>
  <si>
    <t>單位</t>
  </si>
  <si>
    <t>係數</t>
  </si>
  <si>
    <t>g</t>
  </si>
  <si>
    <t>01.食品業</t>
  </si>
  <si>
    <t>02.飲料製造業</t>
  </si>
  <si>
    <t>03.煙草製造業</t>
  </si>
  <si>
    <t>04.紡織業</t>
  </si>
  <si>
    <t>05.成衣及服飾品製造業</t>
  </si>
  <si>
    <t>06.皮革、毛皮及其製品製造業</t>
  </si>
  <si>
    <t>07.木竹製品製造業</t>
  </si>
  <si>
    <t>08.紙漿、紙及紙製品製造業</t>
  </si>
  <si>
    <t>09.印刷及資料儲存媒體複製業</t>
  </si>
  <si>
    <t>10.石油及煤製品製造業</t>
  </si>
  <si>
    <t>11.化學材料製造業</t>
  </si>
  <si>
    <t>12.化學製品製造業</t>
  </si>
  <si>
    <t>13.藥品製造業</t>
  </si>
  <si>
    <t>14.橡膠製品製造業</t>
  </si>
  <si>
    <t>15.塑膠製品製造業</t>
  </si>
  <si>
    <t>16.非金屬礦物製品製造業</t>
  </si>
  <si>
    <t>17.基本金屬製造業</t>
  </si>
  <si>
    <t>18.金屬製品製造業</t>
  </si>
  <si>
    <t>19.電子零組件製造業</t>
  </si>
  <si>
    <t>20.電腦、電子產品及光學製品製造業</t>
  </si>
  <si>
    <t>21.電力設備製造業</t>
  </si>
  <si>
    <t>22.機械設備製造業</t>
  </si>
  <si>
    <t>23.汽車及其零件製造業</t>
  </si>
  <si>
    <t>24.其他運輸工具製造業</t>
  </si>
  <si>
    <t>25.家具製造業</t>
  </si>
  <si>
    <r>
      <t>26.其他製造業</t>
    </r>
  </si>
  <si>
    <t>t</t>
  </si>
  <si>
    <t>自評得分</t>
  </si>
  <si>
    <t>原物料屬性</t>
  </si>
  <si>
    <t>熱值單位</t>
  </si>
  <si>
    <t>kcal/kg</t>
  </si>
  <si>
    <t>kcal/liter</t>
  </si>
  <si>
    <r>
      <t>kcal/m</t>
    </r>
    <r>
      <rPr>
        <vertAlign val="superscript"/>
        <sz val="11"/>
        <rFont val="Times New Roman"/>
        <family val="1"/>
      </rPr>
      <t>3</t>
    </r>
  </si>
  <si>
    <t>kcal/kWh</t>
  </si>
  <si>
    <t>能源單位</t>
  </si>
  <si>
    <t>m3</t>
  </si>
  <si>
    <t>liter</t>
  </si>
  <si>
    <t>kWh</t>
  </si>
  <si>
    <t>外購再生原料</t>
  </si>
  <si>
    <t>一般原料</t>
  </si>
  <si>
    <t>廢熱回收</t>
  </si>
  <si>
    <t>蒸氣回收</t>
  </si>
  <si>
    <t>回收能源熱值單位</t>
  </si>
  <si>
    <t>kcal/kcal</t>
  </si>
  <si>
    <t>kcal/kWh</t>
  </si>
  <si>
    <t>廢棄物焚化發電</t>
  </si>
  <si>
    <t>燃料回收</t>
  </si>
  <si>
    <t>請填寫</t>
  </si>
  <si>
    <t>請填寫</t>
  </si>
  <si>
    <t>能源回收量單位</t>
  </si>
  <si>
    <t>綠色管理及社會責任指標群─綠色管理</t>
  </si>
  <si>
    <t>已執行</t>
  </si>
  <si>
    <t>工廠現況描述</t>
  </si>
  <si>
    <t>佐證文件名稱</t>
  </si>
  <si>
    <t>自評
得分</t>
  </si>
  <si>
    <t>審查
得分</t>
  </si>
  <si>
    <t>策略</t>
  </si>
  <si>
    <t>已將低毒性設計納入公司環境策略中</t>
  </si>
  <si>
    <t>V</t>
  </si>
  <si>
    <t>公司環境策略中納入產品符合危害物質管制規範之目標</t>
  </si>
  <si>
    <t>V</t>
  </si>
  <si>
    <t>高層批准及宣示產品危害物質管理策略，並已傳達並為公司成員所了解</t>
  </si>
  <si>
    <t>產品設計準則已經低毒性設計納入規範條文</t>
  </si>
  <si>
    <t>已建立產品使用原料之化學特性資料庫</t>
  </si>
  <si>
    <t>產品已符合全球性之危害物質管理規範</t>
  </si>
  <si>
    <t>定期供新產品使用原料之化學特性資料庫</t>
  </si>
  <si>
    <t>定期辦理危害物質管理教育訓練，並透過考核以確認相關人員之技能與知識可有效達成危害物質管理工作</t>
  </si>
  <si>
    <t>T/HR</t>
  </si>
  <si>
    <t>T/千度</t>
  </si>
  <si>
    <t>進貨單據、現場抄表紀錄單</t>
  </si>
  <si>
    <t>定期檢討產品原料組成，特別針對可能產生毒性之原料尋找替代材料已對檢測出有害物質之產品找出替代材料或是解決方法</t>
  </si>
  <si>
    <t>物質要求製程採取預防措施，以避免可能的毒性汙染</t>
  </si>
  <si>
    <t>通過相關危害物質管理系統標準之驗證</t>
  </si>
  <si>
    <t>產品受召回或客戶退回之案件數</t>
  </si>
  <si>
    <t>產品取得與低毒化有關之國際環保標章或標誌</t>
  </si>
  <si>
    <t>．參訪記錄
．參訪照片</t>
  </si>
  <si>
    <t>2.廠內大部份廢棄物均自行處理96%，部份無法自行處理之廢棄物則委外處理4%。</t>
  </si>
  <si>
    <t>6.各種廢棄物之處理過程皆有過磅紀錄、處理紀錄、聯單可茲查核。</t>
  </si>
  <si>
    <t>8.有害事業廢棄物與一般事業廢棄物均已分開儲存。</t>
  </si>
  <si>
    <t>．過磅記錄
．申報聯單</t>
  </si>
  <si>
    <t>1.已建立管末處理之設備操作程序書。
空氣污染防制管理辦法
廢水處理設備保養作業標準書
廢水處理作業標準書
廢水日常檢驗作業標準書
定量儀器校正作業標準書（分注器）
水污染管理辦法</t>
  </si>
  <si>
    <t>．組織圖
．織造QC工程圖
．染印QC工程圖
．假撚QC工程圖</t>
  </si>
  <si>
    <t>已執行</t>
  </si>
  <si>
    <t>是否於工廠內制定環境、品質、安全等相關策略</t>
  </si>
  <si>
    <t>是否獲得高層支持與承諾</t>
  </si>
  <si>
    <t>是否實施相關教育訓練</t>
  </si>
  <si>
    <t>KG</t>
  </si>
  <si>
    <t>是否有定期由外部單位查驗證</t>
  </si>
  <si>
    <t>已執行</t>
  </si>
  <si>
    <t>工廠現況描述</t>
  </si>
  <si>
    <t>佐證文件名稱</t>
  </si>
  <si>
    <t>自評
得分</t>
  </si>
  <si>
    <t>審查
得分</t>
  </si>
  <si>
    <t>策略</t>
  </si>
  <si>
    <t>環境策略已包含溫室氣體管理系統之精神</t>
  </si>
  <si>
    <t>已將產品碳足跡盤查納入工廠環境策略中</t>
  </si>
  <si>
    <t>已明確訂定工廠溫室氣體減量期程與目標</t>
  </si>
  <si>
    <t>已明確訂定產品碳足跡減量期程與目標</t>
  </si>
  <si>
    <t>已執行並持續運作工廠溫室氣體管理系統</t>
  </si>
  <si>
    <t>廢塑膠桶</t>
  </si>
  <si>
    <t>烘乾後污泥</t>
  </si>
  <si>
    <t>爐渣</t>
  </si>
  <si>
    <t>鍋爐</t>
  </si>
  <si>
    <t>t</t>
  </si>
  <si>
    <t>已有程序流程執行產品碳足跡計算</t>
  </si>
  <si>
    <t>已執行溫室氣體先期減量計畫</t>
  </si>
  <si>
    <t>溫室氣體管理系統已通過第三者查證</t>
  </si>
  <si>
    <t>產品取得碳足跡第三者部查證聲明</t>
  </si>
  <si>
    <t>已執行先期減量並取得先期減量額度</t>
  </si>
  <si>
    <t>已執行</t>
  </si>
  <si>
    <t>工廠現況描述</t>
  </si>
  <si>
    <t>佐證文件名稱</t>
  </si>
  <si>
    <t>自評
得分</t>
  </si>
  <si>
    <t>審查
得分</t>
  </si>
  <si>
    <t>策略</t>
  </si>
  <si>
    <t>已明確分析與定義工廠的利害關係人</t>
  </si>
  <si>
    <t>建立顧及所定義之利害關係人之權益相關之策略</t>
  </si>
  <si>
    <t>已建立利害關係人鑑別程序與方法</t>
  </si>
  <si>
    <t>已瞭解利害關係人對於工廠的期待</t>
  </si>
  <si>
    <t>已瞭解利害關係人對於工廠的所關注之議題</t>
  </si>
  <si>
    <t>分析及評估利害關係人關心議題對於工廠影響程度之優先順序</t>
  </si>
  <si>
    <t>對於利害關係人關心議題之回應方式</t>
  </si>
  <si>
    <t>利害關係人滿意度調查</t>
  </si>
  <si>
    <t>利害關係人投訴或抗議減少次數</t>
  </si>
  <si>
    <t>已將綠色供應鏈管理納入工廠環境策略中</t>
  </si>
  <si>
    <t>已明確訂定綠色供應鏈管理策略及長期目標</t>
  </si>
  <si>
    <t>明確對供應鏈傳達永續策略及價值（透過信件、網站、供應商大會等途徑）</t>
  </si>
  <si>
    <t>制訂供應商需符合的環境及永續規定與準則</t>
  </si>
  <si>
    <t>建立供應商管理程序與作法</t>
  </si>
  <si>
    <t>與合約中要求供應商履行相關之義務（保證書、環境資訊揭露、公開承諾等）</t>
  </si>
  <si>
    <t>定期辦理供應商綠色評鑑與稽核</t>
  </si>
  <si>
    <t>定期辦理供應商環保規範教育訓練</t>
  </si>
  <si>
    <t>與供應商合作成立跨功能之綠色研發團隊</t>
  </si>
  <si>
    <t>建立工廠綠色供應鏈指導綱要</t>
  </si>
  <si>
    <t>綠色供應鏈管理家數</t>
  </si>
  <si>
    <t>定期監測、評鑑、稽核與教育訓練次數</t>
  </si>
  <si>
    <t>已將綠色採購管理納入工廠環境策略中</t>
  </si>
  <si>
    <t>已明確訂定綠色採購目標</t>
  </si>
  <si>
    <t>制訂工廠綠色採購準則與綠色產品認定作法</t>
  </si>
  <si>
    <t>建立綠色採購及確認程序</t>
  </si>
  <si>
    <t>投入綠色採購之經費編列</t>
  </si>
  <si>
    <t>採購綠色產品類別清單</t>
  </si>
  <si>
    <t>採購綠色產品佔全部類別產品之金額比例</t>
  </si>
  <si>
    <t>綠色管理及社會責任指標群─社會責任</t>
  </si>
  <si>
    <t>是否有由產業特性訂定合適之策略</t>
  </si>
  <si>
    <t>高層是否具備作業環境改善決心</t>
  </si>
  <si>
    <t>依本身行業員工作業環境的屬性，制定相關溫度、壓力、輻射等特殊工作環境之員工作業規範</t>
  </si>
  <si>
    <t>對安全衛生設施之檢查，實施巡視、定期檢查、重點檢查、危害通識及作業環境測定，並確定工廠機具檢查的頻率符合法令規定</t>
  </si>
  <si>
    <t>工廠有制定一套企業績效管理模式</t>
  </si>
  <si>
    <t>釐訂職業災害防止計畫、緊急應變計畫</t>
  </si>
  <si>
    <t>實施員工環境保護及安全衛生教育訓練與宣導活動，並提供員工安全衛生諮詢服務、資訊及建議</t>
  </si>
  <si>
    <t>實施員工健康檢查、個人免費心理諮商，設置醫護室或診所</t>
  </si>
  <si>
    <t>員工疾病、傷害、殘廢、死亡等職業災害之調查處理及統計分析</t>
  </si>
  <si>
    <t>工作場所的設計與篩選在建造時即具有安全及衛生考量</t>
  </si>
  <si>
    <t>良好勞資溝通管道、提案制度</t>
  </si>
  <si>
    <t>設立休閒中心、游泳池、健身房、各球類運動場所</t>
  </si>
  <si>
    <t>獎勵懲處措施</t>
  </si>
  <si>
    <t>獲得國家單位相關議題獎項</t>
  </si>
  <si>
    <t>發生職災次數是否減少</t>
  </si>
  <si>
    <t>員工滿意度</t>
  </si>
  <si>
    <t>已訂立公開工廠推動永續議題之策略</t>
  </si>
  <si>
    <t>已鑑別並公開工廠在永續議題上的風險及管理策略</t>
  </si>
  <si>
    <t>公司高層已於高階主管會議中明確發表工廠在永續議題推動之聲明</t>
  </si>
  <si>
    <t>已建立工廠短中長期推動永續之策略</t>
  </si>
  <si>
    <t>．環境績效評估辦法
．環境安全衛生績效管理辦法</t>
  </si>
  <si>
    <t>---</t>
  </si>
  <si>
    <t>廢棄物處理依據法規分類處置，並委派合格清運商處理；廢棄物之執行成效均定期於公司之訂立會議中檢討。</t>
  </si>
  <si>
    <t>．協力廠商管理與周知辦法</t>
  </si>
  <si>
    <t>．綠色採購政策</t>
  </si>
  <si>
    <t>．綠色採購政策</t>
  </si>
  <si>
    <t>．協力廠商環境評估時程表</t>
  </si>
  <si>
    <t>．協力廠商管理與周知辦法
．能源審查辦法</t>
  </si>
  <si>
    <t>．工單(製程卡)
．ERP系統</t>
  </si>
  <si>
    <t>5.定期更新國內環保相關法規，每年進行法規符合度查核，並適時告知相關部門。</t>
  </si>
  <si>
    <t>．環安衛政策通知單宏遠
．社會責任準則聲明書</t>
  </si>
  <si>
    <t>遵循國際永續發展相關法規</t>
  </si>
  <si>
    <t>遵循國內相關法規</t>
  </si>
  <si>
    <t>相關報告書與資料取得外部第三者單位查證聲明</t>
  </si>
  <si>
    <t>國內外環保永續相關法規符合性說明</t>
  </si>
  <si>
    <t>建立綠色經驗分享機制相關策略與規劃</t>
  </si>
  <si>
    <t>依據工廠之綠色經驗與專長，提供利害關係人參訪</t>
  </si>
  <si>
    <t>成立綠色論壇或網站，以與利害關係人分享綠色議題</t>
  </si>
  <si>
    <t>成立基金會，辦理與推廣綠色議題</t>
  </si>
  <si>
    <t>綠色論壇、網站名稱與網址</t>
  </si>
  <si>
    <t>提供參訪與定期辦理研習會次數</t>
  </si>
  <si>
    <t>綠色相關技術之文章發表與投稿</t>
  </si>
  <si>
    <t>綠色創新與其他指標群─創新思維</t>
  </si>
  <si>
    <t>指標名稱</t>
  </si>
  <si>
    <t>工廠現況描述</t>
  </si>
  <si>
    <t>佐證文件名稱</t>
  </si>
  <si>
    <t>自評
得分</t>
  </si>
  <si>
    <t>審查
得分</t>
  </si>
  <si>
    <t>kcal</t>
  </si>
  <si>
    <t>kWh</t>
  </si>
  <si>
    <t>水資源來源</t>
  </si>
  <si>
    <t>地下水</t>
  </si>
  <si>
    <t>雨水</t>
  </si>
  <si>
    <t>自來水</t>
  </si>
  <si>
    <t>廢水回收量(m3)</t>
  </si>
  <si>
    <t>合計</t>
  </si>
  <si>
    <t>備註：總生產用水量</t>
  </si>
  <si>
    <t>環保署申報資料/用水記錄</t>
  </si>
  <si>
    <t>廢水回收</t>
  </si>
  <si>
    <t>3.公司已於每年年度計劃訂定廢棄物減量計畫 (2020年目標零排放)</t>
  </si>
  <si>
    <t>．廢棄物清理計畫書
．每季QCDSE會議紀錄</t>
  </si>
  <si>
    <t>5.每週於焚化爐現場，環安室承辦人會同現場人員，確認廢棄物是否符合清除規定；並留存過磅紀錄。</t>
  </si>
  <si>
    <t>．過磅記錄
．廢棄物清理計畫書</t>
  </si>
  <si>
    <t xml:space="preserve">．織造QC工程圖
．染印QC工程圖
．假撚QC工程圖
</t>
  </si>
  <si>
    <t>自來水</t>
  </si>
  <si>
    <t>廠內回收</t>
  </si>
  <si>
    <t>廢棄物處理方式</t>
  </si>
  <si>
    <t>排放源範疇</t>
  </si>
  <si>
    <r>
      <t>範疇</t>
    </r>
    <r>
      <rPr>
        <sz val="10"/>
        <rFont val="Arial"/>
        <family val="2"/>
      </rPr>
      <t>1</t>
    </r>
  </si>
  <si>
    <t>E能源或固定</t>
  </si>
  <si>
    <r>
      <t>範疇</t>
    </r>
    <r>
      <rPr>
        <sz val="10"/>
        <rFont val="Arial"/>
        <family val="2"/>
      </rPr>
      <t>2</t>
    </r>
  </si>
  <si>
    <t>P製程</t>
  </si>
  <si>
    <r>
      <t>範疇</t>
    </r>
    <r>
      <rPr>
        <sz val="10"/>
        <rFont val="Arial"/>
        <family val="2"/>
      </rPr>
      <t>3</t>
    </r>
  </si>
  <si>
    <t>外購再生原料</t>
  </si>
  <si>
    <t>kcal/kg</t>
  </si>
  <si>
    <t>kcal/liter</t>
  </si>
  <si>
    <t>kcal/kWh</t>
  </si>
  <si>
    <t>F逸散</t>
  </si>
  <si>
    <t>T移動</t>
  </si>
  <si>
    <t>範疇一型式</t>
  </si>
  <si>
    <t>範疇二型式</t>
  </si>
  <si>
    <t>範疇三型式</t>
  </si>
  <si>
    <t>─</t>
  </si>
  <si>
    <t>活動數據單位</t>
  </si>
  <si>
    <t>kL</t>
  </si>
  <si>
    <t>kWh</t>
  </si>
  <si>
    <t>廢棄物處理是否具備維護生態環境、強化資源利用、減量等原則</t>
  </si>
  <si>
    <t>是否制定綠色生產、源頭減量、資源回收再利用等管理政策以達零廢棄的目標</t>
  </si>
  <si>
    <t>是否建立廢棄物處理資料庫系統</t>
  </si>
  <si>
    <t>是否執行工廠內部廢棄物清除處理自我稽核</t>
  </si>
  <si>
    <t>是否對事業廢棄物的處理過程皆有明確紀錄可查詢</t>
  </si>
  <si>
    <t>是否定期檢測空氣污染、水體污染排放濃度</t>
  </si>
  <si>
    <t>是否定期監測管末處理能力</t>
  </si>
  <si>
    <t>是否定期演練管末處理異常與應變處理能力</t>
  </si>
  <si>
    <t>是否增設管末處理能力監測設備</t>
  </si>
  <si>
    <t>是否導入最佳可行處理技術</t>
  </si>
  <si>
    <t>近一年設備異常之紀錄數量是否減少</t>
  </si>
  <si>
    <t>已將物質節約設計納入公司產品政策中</t>
  </si>
  <si>
    <t>指標適用性</t>
  </si>
  <si>
    <t>適用</t>
  </si>
  <si>
    <t>不適用</t>
  </si>
  <si>
    <t>已藉由製程改善降低產品邊料產生比例，並達預期目標</t>
  </si>
  <si>
    <t>已考量販售階段之產品完整性，並減少不必要之產品附件</t>
  </si>
  <si>
    <t>產品達成廢棄物減量設計目標之比例是否提升</t>
  </si>
  <si>
    <t>是否規劃推動國際管理系統相關活動</t>
  </si>
  <si>
    <t>是否執行內部稽核</t>
  </si>
  <si>
    <t>是否有管理審查實施</t>
  </si>
  <si>
    <t>是否有績效評估作法</t>
  </si>
  <si>
    <t>是否取得第三者認證</t>
  </si>
  <si>
    <t>已執行產品碳中和</t>
  </si>
  <si>
    <t>人</t>
  </si>
  <si>
    <t>工廠年度產出單位</t>
  </si>
  <si>
    <t>面積</t>
  </si>
  <si>
    <t>重量</t>
  </si>
  <si>
    <t>體積</t>
  </si>
  <si>
    <t>件數</t>
  </si>
  <si>
    <t>個數</t>
  </si>
  <si>
    <t>營業額</t>
  </si>
  <si>
    <t>其它(請於右邊欄位補充)</t>
  </si>
  <si>
    <t>回收能源種類</t>
  </si>
  <si>
    <t>回收能源熱值</t>
  </si>
  <si>
    <t>是否</t>
  </si>
  <si>
    <t>v</t>
  </si>
  <si>
    <t>廠內暫存</t>
  </si>
  <si>
    <t>委外-回收</t>
  </si>
  <si>
    <t>委外-掩埋</t>
  </si>
  <si>
    <t>委外-焚化</t>
  </si>
  <si>
    <t>審查
得分</t>
  </si>
  <si>
    <t>月</t>
  </si>
  <si>
    <t>申請工廠：</t>
  </si>
  <si>
    <t>申請日期：</t>
  </si>
  <si>
    <t>日</t>
  </si>
  <si>
    <t>申請編號：</t>
  </si>
  <si>
    <t>一、清潔生產評估年度</t>
  </si>
  <si>
    <t>壹、清潔生產評估背景資訊</t>
  </si>
  <si>
    <t>填表人簽章</t>
  </si>
  <si>
    <t>貳、一般行業清潔生產評估系統得分總表</t>
  </si>
  <si>
    <t>指標項目</t>
  </si>
  <si>
    <t>評估系統配分</t>
  </si>
  <si>
    <t>備註</t>
  </si>
  <si>
    <t>定量指標</t>
  </si>
  <si>
    <t>必要性指標</t>
  </si>
  <si>
    <t>環境化設計</t>
  </si>
  <si>
    <t>定性指標</t>
  </si>
  <si>
    <t>綠色管理及社會責任</t>
  </si>
  <si>
    <t>選擇性指標</t>
  </si>
  <si>
    <t>核心指標總分</t>
  </si>
  <si>
    <t>總分</t>
  </si>
  <si>
    <t>生產製造指標─能資源節約</t>
  </si>
  <si>
    <t>填表人簽章：
(工廠填寫)</t>
  </si>
  <si>
    <t>=</t>
  </si>
  <si>
    <t>項次</t>
  </si>
  <si>
    <t>佐證資料名稱</t>
  </si>
  <si>
    <t>．QCDSE會議資料</t>
  </si>
  <si>
    <t>．經營檢討會議資料</t>
  </si>
  <si>
    <t>外購能源名稱</t>
  </si>
  <si>
    <t>能源熱值</t>
  </si>
  <si>
    <t>熱值</t>
  </si>
  <si>
    <t>年度用量</t>
  </si>
  <si>
    <t>回收之能源種類</t>
  </si>
  <si>
    <t>年回收量</t>
  </si>
  <si>
    <t>水資源用途</t>
  </si>
  <si>
    <t>生產製造指標─能資源節約</t>
  </si>
  <si>
    <t>E</t>
  </si>
  <si>
    <t>T</t>
  </si>
  <si>
    <t>F</t>
  </si>
  <si>
    <t>公秉/年</t>
  </si>
  <si>
    <t>公噸/年</t>
  </si>
  <si>
    <t>人天/年</t>
  </si>
  <si>
    <t>T/KL</t>
  </si>
  <si>
    <t>T/T</t>
  </si>
  <si>
    <t>是否已委託相關主管機關核可之處理商處理廠內應處置之廢棄物及合約有效期</t>
  </si>
  <si>
    <t>是否建立廢棄物運轉整合小組，進行定期追蹤廢棄物流向、處理情形與開會檢討</t>
  </si>
  <si>
    <t>工廠是否適用此項指標</t>
  </si>
  <si>
    <t>適用</t>
  </si>
  <si>
    <t>已完成組織溫室氣體盤查與登錄</t>
  </si>
  <si>
    <t>採購環保標章、節能標章、省水標章等政府認可之環保產品</t>
  </si>
  <si>
    <t>．環安衛政策</t>
  </si>
  <si>
    <t>．安全衛生工作守則</t>
  </si>
  <si>
    <t>．職業災害每月申報紀錄
．廠內職業災害調查處理報告</t>
  </si>
  <si>
    <t>．『績優健康職場』證書
．『健康促進標章』</t>
  </si>
  <si>
    <t>．員工滿意度調查報告</t>
  </si>
  <si>
    <t>=</t>
  </si>
  <si>
    <t>．廢棄物清理計畫書
．清除廠商合約</t>
  </si>
  <si>
    <t>．公司跨部門會議記錄(重大瑕疵檢討紀錄簿、織布部與加工紗協調會議、主管會議資料)</t>
  </si>
  <si>
    <t>．申報資料
．每季QCDSE會議紀錄．．廢棄物妥善處理證明文件</t>
  </si>
  <si>
    <t>．廢水處理設備保養作業標準書
．空氣污染防制管理辦法
．水質樣品檢測報告
．煙道檢測紀錄</t>
  </si>
  <si>
    <t>．空氣污染防制管理辦法
．水污染管理辦法                                                                              ．廢棄物管理辦法</t>
  </si>
  <si>
    <t>．DMF回收率計算表
．廢氣回收設備
．廢棄物資源化設備</t>
  </si>
  <si>
    <t>．檢測報告書</t>
  </si>
  <si>
    <t>．空氣污染防制管理辦法
．廢水處理設備保養作業標準書
．廢水處理作業標準書
．廢水日常檢驗作業標準書
．定量儀器校正作業標準書（分注器）
．水污染管理辦法</t>
  </si>
  <si>
    <t>．標籤使用照片</t>
  </si>
  <si>
    <t>．三合一製程計畫</t>
  </si>
  <si>
    <t>．專案性質之開發會議(Ex.TNF布種環保型無氟撥水劑專案)</t>
  </si>
  <si>
    <t>項次</t>
  </si>
  <si>
    <t>事業廢棄物名稱</t>
  </si>
  <si>
    <t>事業廢棄物來源</t>
  </si>
  <si>
    <t>佐證資料名稱</t>
  </si>
  <si>
    <t>單位</t>
  </si>
  <si>
    <t>處理方式</t>
  </si>
  <si>
    <t>產生量</t>
  </si>
  <si>
    <t>生活垃圾</t>
  </si>
  <si>
    <t>辦公室及生活區</t>
  </si>
  <si>
    <t>廢纖維及布</t>
  </si>
  <si>
    <t>製程區</t>
  </si>
  <si>
    <t>有機污泥</t>
  </si>
  <si>
    <t>廢水廠</t>
  </si>
  <si>
    <t>底渣</t>
  </si>
  <si>
    <t>焚化爐</t>
  </si>
  <si>
    <t>飛灰</t>
  </si>
  <si>
    <t>煤渣</t>
  </si>
  <si>
    <t>鍋爐</t>
  </si>
  <si>
    <t>煤灰</t>
  </si>
  <si>
    <t>申請年廢水回收率(S6,a)=</t>
  </si>
  <si>
    <t>申請年總廢水產生量(m3)</t>
  </si>
  <si>
    <t>廢水來源</t>
  </si>
  <si>
    <t>廢水回收用途</t>
  </si>
  <si>
    <t>廢水回收量(m3)</t>
  </si>
  <si>
    <t>排放源範疇：依ISO 14064-1之內容分為範疇I、範疇II及範疇III
排放源型式：若排放源範疇屬於範疇I，應加填排放源型式：E能源或固定、P製程、F逸散、T移動</t>
  </si>
  <si>
    <t>設備資訊</t>
  </si>
  <si>
    <t>．織造QC工程圖
．染印QC工程圖
．假撚QC工程圖</t>
  </si>
  <si>
    <t>排放源</t>
  </si>
  <si>
    <t>排放係數×GWP</t>
  </si>
  <si>
    <t>製程/活動名稱</t>
  </si>
  <si>
    <t>設備/設施名稱</t>
  </si>
  <si>
    <t>排放源名稱</t>
  </si>
  <si>
    <t>範疇</t>
  </si>
  <si>
    <t>型式</t>
  </si>
  <si>
    <t>值</t>
  </si>
  <si>
    <t>年使用量/
逸散量/其他</t>
  </si>
  <si>
    <t>水費單</t>
  </si>
  <si>
    <t>V</t>
  </si>
  <si>
    <t>是否已定義各流程作業活動順序</t>
  </si>
  <si>
    <t>流程是否已進行簡化、相似流程是否已進行合併</t>
  </si>
  <si>
    <t>生產製造指標─綠色製程</t>
  </si>
  <si>
    <t>已執行</t>
  </si>
  <si>
    <t>工廠現況描述</t>
  </si>
  <si>
    <t>佐證文件名稱</t>
  </si>
  <si>
    <t>自評
得分</t>
  </si>
  <si>
    <t>審查
得分</t>
  </si>
  <si>
    <t>策略</t>
  </si>
  <si>
    <t>是否將採用清潔生產製程技術納入工廠或設備更新規劃之期程中</t>
  </si>
  <si>
    <t>是否定期蒐集該行業之清潔生產製程技術資料</t>
  </si>
  <si>
    <t>是否設有專責部門負責清潔生產製程技術之開發</t>
  </si>
  <si>
    <t>導入清潔生產製程技術之時間</t>
  </si>
  <si>
    <t>所採用清潔生產製程技術之普及程度</t>
  </si>
  <si>
    <t>所採用清潔生產製程技術之技術門檻</t>
  </si>
  <si>
    <t>所採用清潔生產製程技術涵蓋之清潔生產層面</t>
  </si>
  <si>
    <t>採用清潔生產製程技術之能資源節約效益</t>
  </si>
  <si>
    <t>已明確訂定物質節約設計之執行計畫或目標</t>
  </si>
  <si>
    <t>V</t>
  </si>
  <si>
    <t>已將產品省資源化、小型化、輕量化、統一化與標準化納入產品考量</t>
  </si>
  <si>
    <t>V</t>
  </si>
  <si>
    <t>已將「減少包裝材料使用量」納入產品考量</t>
  </si>
  <si>
    <t xml:space="preserve">．企業社會責任報告書
</t>
  </si>
  <si>
    <t>．公司工廠工作規則</t>
  </si>
  <si>
    <t>．公傷統計資料</t>
  </si>
  <si>
    <t>工廠現況描述</t>
  </si>
  <si>
    <t>佐證文件名稱</t>
  </si>
  <si>
    <t>自評
得分</t>
  </si>
  <si>
    <t>審查
得分</t>
  </si>
  <si>
    <t>策略</t>
  </si>
  <si>
    <t>溫室氣體排放量
(ton CO2e)</t>
  </si>
  <si>
    <t>工廠現況描述</t>
  </si>
  <si>
    <t>佐證文件名稱</t>
  </si>
  <si>
    <t>自評
得分</t>
  </si>
  <si>
    <t>審查
得分</t>
  </si>
  <si>
    <t>策略</t>
  </si>
  <si>
    <t>已將產品廢棄物減量設計納入公司環境策略中</t>
  </si>
  <si>
    <t>已明確訂定廢棄物減量設計之執行計畫或目標</t>
  </si>
  <si>
    <t>已充分了解產品各材料及元件之最終處置方式</t>
  </si>
  <si>
    <t>已評估採用生物可分解之材料及元件</t>
  </si>
  <si>
    <t>已考量販售階段之產品完整性，並減少不必要之產品附件</t>
  </si>
  <si>
    <t>已提供消費者關於產品本體及包材之回收管道，並妥善回收處理</t>
  </si>
  <si>
    <t>產品執行廢棄物減量設計方案數</t>
  </si>
  <si>
    <t>產品取得與廢棄物減量規範有關之國際環保標章或標誌</t>
  </si>
  <si>
    <t>已將提高產品回收再利用率設計納入公司環境策略中</t>
  </si>
  <si>
    <t>已明確訂定提高產品回收再利用率設計之執行計畫或目標</t>
  </si>
  <si>
    <t>已將「減少產品表面處理」納入產品設計考量</t>
  </si>
  <si>
    <t>已將「產品機構件使用單一材質」納入產品設計考量</t>
  </si>
  <si>
    <t>已依零組件功能別將「模組化設計」納入產品設計考量</t>
  </si>
  <si>
    <t>採購進貨資料</t>
  </si>
  <si>
    <t>kcal/T-47°C</t>
  </si>
  <si>
    <t>放流水</t>
  </si>
  <si>
    <t>染色機、退漿機及蒸處機使用</t>
  </si>
  <si>
    <t>產品執行可回收再利用設計方案數</t>
  </si>
  <si>
    <t>產品取得與可回收再利用設計有關之國際環保標章或標誌</t>
  </si>
  <si>
    <t>V</t>
  </si>
  <si>
    <t>是否定期安排廠內人員處理管末處理設備異常之教育訓練</t>
  </si>
  <si>
    <t>原絲</t>
  </si>
  <si>
    <t>加工紗</t>
  </si>
  <si>
    <t>追撚紗</t>
  </si>
  <si>
    <t>胚布</t>
  </si>
  <si>
    <t>高分子聚合物</t>
  </si>
  <si>
    <t>甲基乙基酮</t>
  </si>
  <si>
    <t>二苯甲烷二異氰酸酯</t>
  </si>
  <si>
    <t>．企業社會責任報告書</t>
  </si>
  <si>
    <t>二異氰酸甲苯</t>
  </si>
  <si>
    <t>基布</t>
  </si>
  <si>
    <t>顏料</t>
  </si>
  <si>
    <t>木質粉</t>
  </si>
  <si>
    <t>防水衣用布半成品</t>
  </si>
  <si>
    <t>離形紙</t>
  </si>
  <si>
    <t>硫酸</t>
  </si>
  <si>
    <t>硫酸鋁</t>
  </si>
  <si>
    <t>助凝劑</t>
  </si>
  <si>
    <t>POLY</t>
  </si>
  <si>
    <t>N6</t>
  </si>
  <si>
    <t>硫酸(地下水處理)</t>
  </si>
  <si>
    <t>次氯酸鈉</t>
  </si>
  <si>
    <t>PAC</t>
  </si>
  <si>
    <t>工業用鹽</t>
  </si>
  <si>
    <t>kcal/T-10°C</t>
  </si>
  <si>
    <t>T</t>
  </si>
  <si>
    <t>已將「減少產品標籤材料使用」納入產品設計考量</t>
  </si>
  <si>
    <t>已將「使用再生材料或生質材料」納入產品考量</t>
  </si>
  <si>
    <t>產品執行物質節約設計方案</t>
  </si>
  <si>
    <t>產品符合與再生材料或生質材料規範有關之國際環保標章或標誌</t>
  </si>
  <si>
    <t>生產製造指標─污染物產生及管末處理功能</t>
  </si>
  <si>
    <t>工廠是否已訂定廢棄物減量計畫</t>
  </si>
  <si>
    <t>不具相容性之事業廢棄物應分開清除</t>
  </si>
  <si>
    <t>有害事業廢棄物與一般事業廢棄物分開儲存</t>
  </si>
  <si>
    <t>廢棄物妥善處理率是否提高</t>
  </si>
  <si>
    <t>已明確訂定管末處理設備零異常之目標</t>
  </si>
  <si>
    <t>是否設有專責人員負責管理處理設備之操作及維護</t>
  </si>
  <si>
    <t>是否定期保養管末處理設備及其保養頻率</t>
  </si>
  <si>
    <t>檢測報告數據是否超標</t>
  </si>
  <si>
    <t>近一年環保法規違規紀錄數量是否減少</t>
  </si>
  <si>
    <t>生產製造指標─綠色製程</t>
  </si>
  <si>
    <t>T/KL</t>
  </si>
  <si>
    <t>生產製造指標─能資源節約</t>
  </si>
  <si>
    <t>填表人簽章：
(工廠填寫)</t>
  </si>
  <si>
    <t>電</t>
  </si>
  <si>
    <t>RDF</t>
  </si>
  <si>
    <t>已執行</t>
  </si>
  <si>
    <t>工廠現況描述</t>
  </si>
  <si>
    <t>佐證文件名稱</t>
  </si>
  <si>
    <t>自評
得分</t>
  </si>
  <si>
    <t>審查
得分</t>
  </si>
  <si>
    <t>策略</t>
  </si>
  <si>
    <t>環境化設計指標─環境友善設計</t>
  </si>
  <si>
    <t>已執行</t>
  </si>
  <si>
    <t>工廠現況描述</t>
  </si>
  <si>
    <t>佐證文件名稱</t>
  </si>
  <si>
    <t>自評
得分</t>
  </si>
  <si>
    <t>審查
得分</t>
  </si>
  <si>
    <t>策略</t>
  </si>
  <si>
    <t>V</t>
  </si>
  <si>
    <t>=</t>
  </si>
  <si>
    <t>一般原料</t>
  </si>
  <si>
    <t>t</t>
  </si>
  <si>
    <t>廠內回收</t>
  </si>
  <si>
    <t>重油</t>
  </si>
  <si>
    <t>生活</t>
  </si>
  <si>
    <t>已明確訂定提高產品回收再利用率設計之執行計畫或目標</t>
  </si>
  <si>
    <t>已將「產品機構件使用單一材質」納入產品設計考量</t>
  </si>
  <si>
    <t>已依零組件功能別，將「模組化設計」納入產品設計考量</t>
  </si>
  <si>
    <t>已將「產品回收再利用技術可行性」納入產品設計考量</t>
  </si>
  <si>
    <t>已將「組件或附件之通用規格」納入產品設計考量</t>
  </si>
  <si>
    <t>已明確訂定廢棄物減量設計之執行計畫或目標</t>
  </si>
  <si>
    <t>已藉由製程改善提高產品良率，並達預期目標</t>
  </si>
  <si>
    <t>已提供消費者關於產品本體及包材之回收管道，並妥善回收處理</t>
  </si>
  <si>
    <t>產品執行廢棄物減量設計方案數是否增加</t>
  </si>
  <si>
    <t>指標名稱</t>
  </si>
  <si>
    <t>年</t>
  </si>
  <si>
    <t>月</t>
  </si>
  <si>
    <t>日</t>
  </si>
  <si>
    <t>～</t>
  </si>
  <si>
    <t>申請年度</t>
  </si>
  <si>
    <t>二、清潔生產評估基礎</t>
  </si>
  <si>
    <t>選擇此計量方式之說明：</t>
  </si>
  <si>
    <t>重量</t>
  </si>
  <si>
    <t>)</t>
  </si>
  <si>
    <t>面積</t>
  </si>
  <si>
    <t>體積</t>
  </si>
  <si>
    <t>長度</t>
  </si>
  <si>
    <t>件數</t>
  </si>
  <si>
    <t>鍋爐蒸氣產生程序</t>
  </si>
  <si>
    <t>蒸氣鍋爐#6、7、12號</t>
  </si>
  <si>
    <t>熱媒加熱程序</t>
  </si>
  <si>
    <t>熱媒鍋爐#8號</t>
  </si>
  <si>
    <t>電焊機</t>
  </si>
  <si>
    <t>空調設備程序</t>
  </si>
  <si>
    <t>消防系統</t>
  </si>
  <si>
    <t>化糞池</t>
  </si>
  <si>
    <t>高壓電氣開關</t>
  </si>
  <si>
    <t>廢棄物處理</t>
  </si>
  <si>
    <t>廢水厭氧處理程序</t>
  </si>
  <si>
    <t>電力能源</t>
  </si>
  <si>
    <t>緊急設備程序</t>
  </si>
  <si>
    <t>蒸汽熱能程序</t>
  </si>
  <si>
    <t>熱能程序</t>
  </si>
  <si>
    <t>維修保養程序</t>
  </si>
  <si>
    <t>公務車輛</t>
  </si>
  <si>
    <t>廠內作業車輛</t>
  </si>
  <si>
    <t>蒸氣鍋爐#3、6號</t>
  </si>
  <si>
    <t>緊急發電機</t>
  </si>
  <si>
    <t>染整定型機</t>
  </si>
  <si>
    <t>廚房爐具</t>
  </si>
  <si>
    <t>自小客車</t>
  </si>
  <si>
    <t>堆高機</t>
  </si>
  <si>
    <t>冷凍主機</t>
  </si>
  <si>
    <t>滅火器</t>
  </si>
  <si>
    <t>熱媒鍋爐#9、10、11號</t>
  </si>
  <si>
    <t>絕緣設備</t>
  </si>
  <si>
    <t>焚化爐</t>
  </si>
  <si>
    <t>污泥燃燒</t>
  </si>
  <si>
    <t>RDF燃燒</t>
  </si>
  <si>
    <t>木屑燃燒</t>
  </si>
  <si>
    <t>厭氧處理系統</t>
  </si>
  <si>
    <t>外購電力</t>
  </si>
  <si>
    <t>重油</t>
  </si>
  <si>
    <t>柴油</t>
  </si>
  <si>
    <t>LPG</t>
  </si>
  <si>
    <t>乙炔</t>
  </si>
  <si>
    <t>汽油</t>
  </si>
  <si>
    <t>生質柴油</t>
  </si>
  <si>
    <t>R134a</t>
  </si>
  <si>
    <t>CO2</t>
  </si>
  <si>
    <t>CH4</t>
  </si>
  <si>
    <t>煤炭</t>
  </si>
  <si>
    <t>SF6</t>
  </si>
  <si>
    <t>事業廢棄物</t>
  </si>
  <si>
    <t>污泥</t>
  </si>
  <si>
    <t>RDF</t>
  </si>
  <si>
    <t>木屑</t>
  </si>
  <si>
    <t>電力</t>
  </si>
  <si>
    <t>範疇2</t>
  </si>
  <si>
    <t>原始
配分</t>
  </si>
  <si>
    <t>原始
得分</t>
  </si>
  <si>
    <t>參、不適用指標說明及各項指標查檢表</t>
  </si>
  <si>
    <t>各項指標查檢表如後，請依序排列裝訂，若有指標不適用之情形，請於下表中填寫不適用指標之名稱及原因說明。</t>
  </si>
  <si>
    <t>不適用指標說明表</t>
  </si>
  <si>
    <t>指標編號</t>
  </si>
  <si>
    <t>不適用原因說明</t>
  </si>
  <si>
    <t>填表人簽章</t>
  </si>
  <si>
    <t>．專責人員管理辦法</t>
  </si>
  <si>
    <t>．廢水、廢氣、廢棄物監測紀錄</t>
  </si>
  <si>
    <t>．緊急應變作業標準書</t>
  </si>
  <si>
    <t xml:space="preserve">．織造QC工程圖
．染印QC工程圖
．假撚QC工程圖
</t>
  </si>
  <si>
    <t>．QCDSE會議資料
改善提案紀錄</t>
  </si>
  <si>
    <t>．各部門會相關報表
．QCDSE會議資料</t>
  </si>
  <si>
    <t>．各單位作業辦法
．各製程相關紀錄</t>
  </si>
  <si>
    <t>定期監測供應商環境污染排放資料</t>
  </si>
  <si>
    <t>．供應商社會責任及環境評估表</t>
  </si>
  <si>
    <t>．環安衛政策目標</t>
  </si>
  <si>
    <t>．綠色採購政策
．主要供應商相關原料認(驗)證資料</t>
  </si>
  <si>
    <t>．職業災害與意外事故管理獎懲辦法
．緊急應變管理辦法
．緊急應變作業標準書</t>
  </si>
  <si>
    <t>．人力資源管理辦法</t>
  </si>
  <si>
    <t>．健康管理作業標準書</t>
  </si>
  <si>
    <t>7.依照廢棄物管理辦法，將不具相容性之廢棄物皆分開清除。</t>
  </si>
  <si>
    <t>．廢棄物管理辦法
．廢棄物清理計畫書</t>
  </si>
  <si>
    <t>．廢棄物管理辦法
．廢棄物清理計畫書</t>
  </si>
  <si>
    <t>．環境安全衛生績效管理辦法</t>
  </si>
  <si>
    <t>．自動檢查辦法
．有機溶劑作業安全守則
．作業環境測定結果報告書</t>
  </si>
  <si>
    <t>‧水性生物基檢測報告及產品圖片介紹
‧美國農業局USDA認證-生質含量驗證Beta lab生質含量證明</t>
  </si>
  <si>
    <t>二甲基甲醯胺(180349)</t>
  </si>
  <si>
    <t>二甲基甲醯胺(100654)</t>
  </si>
  <si>
    <t>．各單位作業標準書
．教育訓練記錄</t>
  </si>
  <si>
    <t>．廢水處理設備保養作業標準書
．空氣污染防制管理辦法
．各部門保養計畫</t>
  </si>
  <si>
    <t xml:space="preserve">本公司訂定設備預防養之相關程序，依據設備別訂定日點檢、月度、年度保養計畫落實執行；達成管末處理設備零異常之目標。 </t>
  </si>
  <si>
    <t>．綠色採購政策
．機物料採購辦法</t>
  </si>
  <si>
    <t>．各部門節電會議紀錄</t>
  </si>
  <si>
    <t>1.本公司依據廢棄物零廢棄之願景，擬訂環境目標標的具體執行方案以實施廢棄物減量，不定時於晨會中宣導灌輸員工環境保護及資源分類回收之重要，並在日常環境中設立標語圖示，引導員工落實執行資源分類。</t>
  </si>
  <si>
    <t>．布匹包裝機專案(更新)</t>
  </si>
  <si>
    <t>是否推動相關教育訓練</t>
  </si>
  <si>
    <t>3.依操作許可證及廢水處理設備保養作業標準書、水污染管理辦法內容操作；每年定期歲修與定期保養</t>
  </si>
  <si>
    <t>4.依廢水處理作業標準書操作許可證及空氣污染防制管理辦法內容執行。</t>
  </si>
  <si>
    <t>5.依空氣污染防制管理辦法、水污染管理辦法操作許可證內容執行。</t>
  </si>
  <si>
    <t>6.依緊急應變作業標準書內容執行。</t>
  </si>
  <si>
    <t>7.已設置廢水及廢氣之監測設備，並派人定時紀錄。</t>
  </si>
  <si>
    <t>1.檢測報告數據皆符合法規排放標準。</t>
  </si>
  <si>
    <t>3.無異常記錄</t>
  </si>
  <si>
    <t>．無重大違規事項</t>
  </si>
  <si>
    <t>．無異常記錄</t>
  </si>
  <si>
    <t>．年度教育訓練記錄</t>
  </si>
  <si>
    <t>．工廠使用執照</t>
  </si>
  <si>
    <t>．參訪紀錄及照片</t>
  </si>
  <si>
    <t>．ISO9001、ISO14001、OHSAS18001、SA8000、ISO50001、ISO/CNS14064-1:2006證書</t>
  </si>
  <si>
    <t>1.各項國際認證均由第三方驗證機構執行驗證並發給證書。
ISO9001、ISO14001、ISO50001與OHSAS18001(DNV)
SA8000(SGS)
ISO/CNS14064-1:2006(BSI)</t>
  </si>
  <si>
    <t>2.定期由第三方驗證機構進行國際管理系統之驗證。</t>
  </si>
  <si>
    <t>3.公司依『人力資源管理辦法』編列年度教育訓練計畫並執行之。</t>
  </si>
  <si>
    <t>4.公司依『內部稽核管理辦法』編年度制稽核計畫並據以執行之。</t>
  </si>
  <si>
    <t>5.公司依『管理審查管理辦法』每年舉行管理審查會議；由各權責部門負責執行召開。
每年編制公司年度願景策略規劃書；包含上年度反省、及次年度之規劃。</t>
  </si>
  <si>
    <t>6.公司依環境績效評估辦法及環境安全衛生績效管理辦法範進行績效評估。</t>
  </si>
  <si>
    <t>1.公司已將製程減廢、節約能源、提高能源使用效率列入年度願景策略，並有明確目標標的方案執行追蹤考核。</t>
  </si>
  <si>
    <t>．bsi產品碳揭露認證-21項產品證書</t>
  </si>
  <si>
    <t>1.目前公司已通過ISO14064之認證，並建立溫室氣體盤查管理辦法程序書據以執行。</t>
  </si>
  <si>
    <t>．溫室氣體盤查管理辦法(GP016)</t>
  </si>
  <si>
    <t>‧願景策略規劃書         ‧溫室氣體自願減量計畫</t>
  </si>
  <si>
    <t>4. 目前並無執行先期減量及沒有取得先期減量額度</t>
  </si>
  <si>
    <t>．2010永續經營報告書</t>
  </si>
  <si>
    <r>
      <t xml:space="preserve">1-1 .透過定期洽談、國內外展覽、深度拜訪、品牌客戶與供應商會談或邀請客戶來廠參訪，來提升服務品質及客戶滿意度。
1-2. 客戶滿意度調查-問卷分析表：針對不滿意的項目，宏遠轉型邁向智慧工廠，希望有效整合三廠資訊，提升公司力。
</t>
    </r>
  </si>
  <si>
    <t>4.已將綠色採購納入環境政策中，針對交易行為中的產品與服務落實綠色概念，選用環保素材
本公司機物料採購辦法中規定，新設備之採購，需評估能源績效並通知相關之供應商。</t>
  </si>
  <si>
    <t>5.主要依客戶所下訂單需求來採購。</t>
  </si>
  <si>
    <t>．未上漿布號紗種表
．布樣及發表資料</t>
  </si>
  <si>
    <t>3.已由環安室建立功能性團隊組織，依類別區分方式持續監控統計各廠廢棄物之產生，並於經營檢討會議中回報討論營運績效。</t>
  </si>
  <si>
    <r>
      <t xml:space="preserve">8.操作人員每年度緊急應變之異常處理教育訓練
</t>
    </r>
  </si>
  <si>
    <t>．ISO9001品質手冊
．織造製程管制辦法
．染印銷產管理辦法
．染印製程管制辦法
．假撚製程管制辦法</t>
  </si>
  <si>
    <t>．織造製程管制辦法
．染印製程管制辦法
．假撚製程管制辦法
．織造QC工程圖
．染印QC工程圖
．假撚QC工程圖</t>
  </si>
  <si>
    <t>2.各單位【組織圖】及【QC工程圖】可明確區分各項製程類別 並指定各流程相關負責人。</t>
  </si>
  <si>
    <t>3.本公司生產作業流程及製程輸入、輸出均規範於QC工程圖；並明確定訂作業標準書規範製造過程作業內容。</t>
  </si>
  <si>
    <t>4.生產依據排程、工單進行領料至生產階段之相關活動；各流程均明確定訂作業標準書規範作業內容、投入和產出。</t>
  </si>
  <si>
    <t>5.各單位【QC工程圖】可明確區分各項製程類別 並指定各流程相關負責人。</t>
  </si>
  <si>
    <t>6.各單位【QC工程圖】可明確區分各項製程類別 並指定各流程相關負責人。</t>
  </si>
  <si>
    <t>7.定期召開品質會議，討論各項製程問題。</t>
  </si>
  <si>
    <t>8.定期召開跨部門會議，討論各項品質製程等問題。
(前製程與後製程檢討會；及品保與生產部門之重大瑕疵檢討、主管會議檢討、協調品質與產能)</t>
  </si>
  <si>
    <t>9.依各單位作業程序書，清楚規劃各流程運作相關細節，依據此規範備料及排定產出。並由新人教育訓練及廠內在職訓練使操作人員瞭解相關操作程序。</t>
  </si>
  <si>
    <t>10.本公司現場製造流程所使用之相關表單，均訂定於相關之管制辦法，管制辦法均由該單位之直接主管制、修訂；表單均依各作業版法及作業細則所規範之表單使用。</t>
  </si>
  <si>
    <t>11.各部門之日常管理項目中，每日均固定召開內部檢討會議，進行前一日之生產製程作業之效率與品質狀況檢討。以及 公司定期召開QCDSE會議，進行專案流程檢討。</t>
  </si>
  <si>
    <t xml:space="preserve">12.公司定期召開QCDSE會議，進行專案流程檢討；討論各相關流程改善方案。
</t>
  </si>
  <si>
    <t>3.定期由公用部門召開節能會議，檢討相關節能績效。</t>
  </si>
  <si>
    <t>4.依可滿足客戶需求之設計參數進行生產活動與流程管理</t>
  </si>
  <si>
    <t>1.定期進行會議，討論發表清潔生產製程相關資料。</t>
  </si>
  <si>
    <t>5.清潔生產技術均用於全廠製造流程，包含加工紗/織布/染整。</t>
  </si>
  <si>
    <t>7.清潔生產技術從源頭研發生產設計，及節電/節水(製程用水與廢水減量)/空壓機節能/節省原料使用等各方面消除浪費，均已導入清潔生產技術。</t>
  </si>
  <si>
    <t>L</t>
  </si>
  <si>
    <t>電費單據</t>
  </si>
  <si>
    <t>現場使用紀錄</t>
  </si>
  <si>
    <t>進貨資料</t>
  </si>
  <si>
    <t>染整廠廢水熱能回收</t>
  </si>
  <si>
    <t>水錶明細</t>
  </si>
  <si>
    <t>．資源回收規定:
   垃圾分類作業方式 (中/英/泰文版本)
．廢棄物管理辦法</t>
  </si>
  <si>
    <t>．布號規格表(ERP)</t>
  </si>
  <si>
    <t>‧客訴案件統計表(ERP)</t>
  </si>
  <si>
    <t>包材</t>
  </si>
  <si>
    <r>
      <rPr>
        <sz val="16"/>
        <rFont val="新細明體"/>
        <family val="1"/>
      </rPr>
      <t>○○</t>
    </r>
    <r>
      <rPr>
        <sz val="16"/>
        <rFont val="標楷體"/>
        <family val="4"/>
      </rPr>
      <t>股份有限公司</t>
    </r>
  </si>
  <si>
    <t>工廠年度產出計量方式</t>
  </si>
  <si>
    <t>公噸ton</t>
  </si>
  <si>
    <t>年度產出重量（公噸/年）</t>
  </si>
  <si>
    <t>*1-9溫室氣體排放量</t>
  </si>
  <si>
    <t>申請年原物料年度總產出重量(t)</t>
  </si>
  <si>
    <t>t</t>
  </si>
  <si>
    <t>申請年總廢水回收量(m3)</t>
  </si>
  <si>
    <t>年度</t>
  </si>
  <si>
    <t>基準年溫室氣體排放生產力(S9,a)=</t>
  </si>
  <si>
    <t>申請年溫室氣體排放量(ton CO2eq)</t>
  </si>
  <si>
    <t>單位產品COD產生量(S10,a)=</t>
  </si>
  <si>
    <t>申請年產品COD生產量(kg)</t>
  </si>
  <si>
    <t>2021申請年度 活動數據</t>
  </si>
  <si>
    <t>1.公司製造部門均已明確定訂相關生產、製成作業流程之核心流程。並制定QC工程圖輔助製程之管制。</t>
  </si>
  <si>
    <t>1.擬定十大評核項目來對應客戶之業務、研發、生產、生管、品保等滿意度。並以「即時」、「專業」、「適切」的態度，來回應及滿足客戶的需求。
2.定期檢討品質良率。</t>
  </si>
  <si>
    <t>1.年度願景策略規劃書各項節能措施執行。</t>
  </si>
  <si>
    <t>4.公司自2007年推永續發展模式(ESM)，即實施經濟面節能減碳行動。並成為瑞士bluesign® 系統合作夥伴，目前全系列產品均通過bluesign®查證。同時持續於製程改善不遺餘力，設備汰舊換新，並積極發展節水節能等設備技術及計畫。</t>
  </si>
  <si>
    <t>3.於年初願景會議提報年度計劃  並每季召開季願景會議針對執行進度檢討即研發費用。
2020年$226,491(仟元)，佔營收比率3.4%
2021年$257,142(仟元)，佔營收比率3.9%</t>
  </si>
  <si>
    <t>2020、2021企業社會責任報告書</t>
  </si>
  <si>
    <t>年度願景策略規劃書</t>
  </si>
  <si>
    <t>．客戶滿意度調查分析-2021企業社會責任報告書
．布號別A級率統計表(品保)</t>
  </si>
  <si>
    <t>．經營檢討會議紀錄(資源力)
．2021願景策略規劃書
．各部門節電會議紀錄</t>
  </si>
  <si>
    <t>2021企業社會責任報告書P.35
2021年度願景策略規劃書</t>
  </si>
  <si>
    <t>2021年度願景策略規劃書</t>
  </si>
  <si>
    <t>2021企業社會責任報告書-DMF回收專案(回收資料)</t>
  </si>
  <si>
    <t>2021年度願景策略規劃書
．QCDSE會議資料</t>
  </si>
  <si>
    <t>．QCDSE專案資料
企業社會責任報告書P.52</t>
  </si>
  <si>
    <t>2021企業社會責任報告書
．QCDSE專案資料</t>
  </si>
  <si>
    <r>
      <t xml:space="preserve">1-1.貼合製程改善:改善裁邊製程，減少裁邊機產能，增加人力靈活調度
1-2.空氣加工紗(ATY)生產力改善案:提升產能與人工生產力和用電單耗等績效指標
1-3 織布新設備投資及流程改善，強化織布現場產品良率和控制能源支出
</t>
    </r>
  </si>
  <si>
    <t>．環安衛政策目標
2021年企業社會責任報告書</t>
  </si>
  <si>
    <t>．廢棄物清理計畫書及廠商合約
2021企業社會責任報告書</t>
  </si>
  <si>
    <t>．各部門點檢、月度、年度保養計畫
． 資源力報告(經營檢討-月)</t>
  </si>
  <si>
    <t>2.公司依法規規定設立專責人員處理設備操作與執行相關作業。</t>
  </si>
  <si>
    <t>2.根據實際數據顯示已減少環保法規違規紀錄。
(2020-2021年沒有違規事項)</t>
  </si>
  <si>
    <t>‧公司網站</t>
  </si>
  <si>
    <t>2021年企業社會責任報告書</t>
  </si>
  <si>
    <t>‧公司網站</t>
  </si>
  <si>
    <t>2021企業社會責任報告書
‧後加工膜回收專案</t>
  </si>
  <si>
    <t>永續經營報告書</t>
  </si>
  <si>
    <t>2.建立綠色採購程序，其內容包含，原料段、產品端、設備端、製程端與環境面。
3.選擇符合標準之綠色產品，如：Bio EG、有機棉、環保紗(回收寶特瓶片)、環保素材(玉米纖維)等，供應商需具備第三者公證之綠色認證。</t>
  </si>
  <si>
    <t>1.依據客戶指定適用原物料來採購相關用料。依據「協力廠商管理與周知辦法」及「機物料採購辦法」之規定採購相關節能、綠色標章之原物料。</t>
  </si>
  <si>
    <t xml:space="preserve">公司積極參與相關綠色活動：
1.參加由市政府經發局籌組「社團法人台灣綠色科技產業聯盟」、「社團法人南台灣紡織研發聯盟」，以及「中華民國企業永續發展協會」，積極參與聯盟各項事務，配合市政府推廣綠色經濟及企業永續報告研討會活動，分享創新永續的實施成果，期望影響更多有影響力的人。更帶動全球相關綠色產業開始蓬勃發展
2.加入「台灣創新技術服務基金會」、「工商發展投資策進會」、「綠建築發展協會」，對於政府產業政策及法規/規範給予建言。
3.2020年參加「企業永續發展」論壇，參加「企業永續菁英俱樂部-永續菁英趨勢分享會」，協助企業在永續議題中串接與互相交流經驗；並建立更緊密的產學合作，將永續觀念帶到校園中，成為企業未來CSR生力軍，擴大共好影響力！
</t>
  </si>
  <si>
    <t>．參加照片,
社會責任報告書</t>
  </si>
  <si>
    <t xml:space="preserve">公司積極參與相關綠色活動：
1.志工團參加社團法人中華民國荒野保護協會”愛海、減塑綠市集及每年『愛海無懼』國際淨灘活動
2.加入「南台灣節能巡邏隊」定期協助中小企業進行節能診斷，節能診斷實績於「台灣節能巡邏隊聯盟」網頁揭露
3.加入「中華民國企業永續發展協會」，參與永續研討會分享創新永續的實施成果。
4.定期贊助支持台南官田水雉生態教育園區水雉復育計劃。
5.支持秀明自然農法NGO推廣永續農業活動。
6.加入「財團法人社會企業公約基金會」，並通過”慈悲，幸福，誠實，綠色與成長”等五德認證的企業，成為社會企業！ 
</t>
  </si>
  <si>
    <t>．公司網站</t>
  </si>
  <si>
    <t>5.無成立基金會。</t>
  </si>
  <si>
    <t xml:space="preserve">1.撥水劑常見使用於紡織品的撥水加工，大都為含氟化合物，對於環境的影響C8&gt;C6&gt;C4&gt;無氟撥水劑，逐年提高無氟撥水劑使用: 2020年使用比例為2.02%，2021年已提高至2.72%，有效降低對環境的毒害。
2.水性 Silicone Coating取代溶劑型，降低溶劑殘留問題，開發對環境、人體的最友善的製程。(2014/Q4 QCDSE發表)
</t>
  </si>
  <si>
    <t xml:space="preserve">1.染整廠助劑用量降低。
2.廠內照明全面重整-T8,T5燈更換為LED燈:2021/ 8月完成1020組，減少電源損耗。(台灣廠資源生產力改善週報經營檢討會議發表)
</t>
  </si>
  <si>
    <t>1-10單位產品COD產生量指標檢查表</t>
  </si>
  <si>
    <t>)</t>
  </si>
  <si>
    <t>紡織業-染整清潔生產評估系統得分總表</t>
  </si>
  <si>
    <t>1~2.公司對於環境、品質與安全等方面均已制訂相關策略與承諾，並經由高層(總經理或管理代表)簽署發布，且由第三方驗證單位執行稽核認證，取得ISO9001、ISO14001、OHSAS18001、SA8000、ISO50001、ISO/CNS14064-1:2006…..等證書。</t>
  </si>
  <si>
    <t>1~2.公司對於已取得國際管理系統之認證，均依條文規定執行，並實施相關措施(管理審查、教育訓練、內部稽核…等)，以確保廠內環境、品質與安全相關策略均能有效落實，並持續改善。
公司每年發行企業社會責任報告書，並於本公司網站公告，以利利害關係人閱讀，朝向企業永續經營之路邁進。</t>
  </si>
  <si>
    <t>．ISO9001、ISO14001、OHSAS18001、SA8000、ISO50001、ISO/CNS14064-12006證書
．2020年企業社會責任報告書</t>
  </si>
  <si>
    <t>．人力資源管理辦法
5年度訓練計畫</t>
  </si>
  <si>
    <t>．內部稽核管理辦法
內部稽核紀錄</t>
  </si>
  <si>
    <t>．管理審查管理辦法
2021年管理審查相關紀錄。
．2021年度願景策略規劃書</t>
  </si>
  <si>
    <t>‧願景策略規劃書            ‧2020年度產業溫室氣體自願減量績效訪查報告</t>
  </si>
  <si>
    <t>2021產品碳足跡(21項)</t>
  </si>
  <si>
    <t>3.目前正參加工業局溫室氣體減量計畫
2016年起的目標值：每年減排2%。</t>
  </si>
  <si>
    <t>．溫室氣體減量計畫
企業社會責任報告書P43</t>
  </si>
  <si>
    <t>1.通過DNV認證2020年溫室氣體排放量查證</t>
  </si>
  <si>
    <t>．2020溫室氣體排放量盤查查證總結報告及證書</t>
  </si>
  <si>
    <t>3. 2020年bsi產品碳揭露認證-21項產品</t>
  </si>
  <si>
    <t>3.參加工業局溫室氣體自願減量計畫，總減量目標20000噸。實際2020-2021年總減碳量為:13696 噸
2016年起的目標值：每年減排2%。</t>
  </si>
  <si>
    <r>
      <t xml:space="preserve">1.2010年永續報告書，公司已明確分析與定義企業利害關係者區分為8個類別，包括員工、供應商、顧客、股東、社區、非政府組織、地方團體、學校、大自然(環境)。
2020年企業社會責任報告書，公司已明確分析與定義企業利害關係者新增成衣廠、第三方認證機構與顧問、學校研究機構與法人單位區分為11個類別。
</t>
    </r>
  </si>
  <si>
    <t xml:space="preserve">
‧2021企業社會責任報告書-利害關係人議合(P.15)</t>
  </si>
  <si>
    <t>．2021企業社會責任報告書－利害關係人議合(P.19)
．ISO9001、ISO14001、OHSAS18001與SA8000證書
．公司網站</t>
  </si>
  <si>
    <t>2.公司已建立顧及所定義之利害關係人之權益相關之策略：
2-1.建構了ISO三合一管理系統(ISO 14001, ISO 9001及OHSAS 18001)，也是全國第一家取得SA8000認證的紡織廠。在環境與職安風險管理、員工權益維護上，具備了成熟的管理機制和應變力
2-2.承諾每年發行永續經營報告書，主動揭露相關資訊與經驗。
2-3.主動參與環境永續相關的民間組織與活動，以了解利害關係人關注的議題。
2-4.在官網持續分享及推動永續關議題。</t>
  </si>
  <si>
    <t>．永續經營報告書</t>
  </si>
  <si>
    <r>
      <t>1.公司已建立利害關係人鑑別程序與方法：
1-1 邀集公司所有部門參與。
1-2 透過「辨別」、「篩選」、「確認與排序」三個程序來挑選議題。
1-3 「辨別」的資訊來源：客戶回饋資訊、部門管理代表(員工)、國際領先企業標竿分析、媒體報導、產業研究報告(同業)、供應商反應、社區居民。
1-4 「篩選」的三大原則：可能影響到的利害關係者是誰、針對這些議題能否有更創新實質的行動或發展機會。
1-5 「確認與排序」的三大原則：依照經濟、環境、社會三面向，對照所挑選出來的議題，透過不同角度的內部討論，確認出關鍵議題。</t>
    </r>
  </si>
  <si>
    <t>6.官方網站及社會責任報告書皆提供各種聯絡方式(公司網址、電話、傳真、地址、E-mail address)供外部所有利害關係者使用，使其能透過各種聯絡方式提出意見或建議。</t>
  </si>
  <si>
    <t>3.公司為了瞭解利害關係人對工廠的期待，已藉由各種方式及管道與利害關係者進行溝通，了解他們的需求與期許。</t>
  </si>
  <si>
    <t>．企業社會責任報告書</t>
  </si>
  <si>
    <t>企業社會責任報告書</t>
  </si>
  <si>
    <t>4.公司了解利害關係者對於工廠所關注的議題如下：公司治理、勞資關係、職業安全與健康、薪資福利、員工發展、人才招募、員工溝通、客戶關係、社會公益活動。</t>
  </si>
  <si>
    <t>．企業社會責任報告書P.16</t>
  </si>
  <si>
    <t>企業社會責任報告書(P33)</t>
  </si>
  <si>
    <t>2.依照客戶滿意調查表之歷年紀錄顯示投訴或抗議次數均呈現明顯的改善。5年均無重大抗議事件。</t>
  </si>
  <si>
    <t xml:space="preserve">1~2在企業社會責任報告書及官網中揭露了綠色採購政策，以ESM綠色創新的精神，於生態設計從原物料採購到製成成品出貨， 整合綠色供應鏈，落實企業創造低碳生活的環保政策。
</t>
  </si>
  <si>
    <t xml:space="preserve">．2021企業社會責任報告書
</t>
  </si>
  <si>
    <t>3.符合國內相關法規規定，無違反事項，並通過國內外相關綠色驗證。</t>
  </si>
  <si>
    <t>7-2 去毒化創新作法</t>
  </si>
  <si>
    <t>企業社會責任報告書 
．QCDSE專案資料</t>
  </si>
  <si>
    <t>．2021年社會責任報告書
．公司網站:</t>
  </si>
  <si>
    <t>．開發作業標準書
．企業社會責任報告書
．原物料報表(DMF)
．教育訓練紀錄</t>
  </si>
  <si>
    <t>‧物質安全資料庫</t>
  </si>
  <si>
    <t>．物質安全資料庫</t>
  </si>
  <si>
    <t>．2021度員工教育訓練紀錄</t>
  </si>
  <si>
    <t>．年企業社會責任報告書
．2021願景策略計畫書</t>
  </si>
  <si>
    <t xml:space="preserve">．協力廠商管理與周知辦法
．綠色採購政策
．社會責任準則聲明書  </t>
  </si>
  <si>
    <t>．2020-2021年操作日報表
．送燃煤鍋爐明細表</t>
  </si>
  <si>
    <t>4.公司於永續報告書清楚揭露廢氣物之管理。</t>
  </si>
  <si>
    <t>1~2.做好環境保護，以維護工廠內外人員作業環境安全衛生及生態環境。公司之假撚、撚紗、織布、染整、塗佈一貫化製程，為善盡企業之社會責任，響應清潔生產及零災害運動，將持續實施製程減廢、廢棄物分類回收、節約能源及作業安全管理，以期達到環安衛績效持續改善之目標。以CRADLE TO CRADLE的核心理念，導入環境化設計，以生態設計、藍色製程、綠色產品，致力開發對人類及生態無害之紡織品，以減少環境衝擊。因此，我們將持續推行ESM節能、環保、愛地球，資源回收，加強污染預防，持續改善以達到零廢棄之環境績效目標。</t>
  </si>
  <si>
    <t xml:space="preserve">1-1投資DMF精餾回收系統，DMF的回收效益達到90%。透過塗佈貼合製程的廢氣集中於水洗塔處理後，收集DMF廢液加以回收再生(recycle)，回到原製程使用，不僅節省DMF廢液處理成本、降低購置原料成本，同時也減少製程中之DMF對作業員工健康之危害{2020年 DMF廢液1,860(噸)，循環回收DMF476(噸)，2021年 DMF廢液2,545(噸)，循環回收DMF444.5(噸)}
1-2撥水劑常見使用於紡織品的撥水加工，大都為含氟化合物，對於環境的影響C8&gt;C6&gt;C4&gt;無氟撥水劑，逐年提高無氟撥水劑使用: 2021年使用提高至2.02%
1-3水性塗層新概念產品開發-以水性 Silicone Coating取代溶劑型，降低溶劑殘留問題，開發對環境、人體的最友善的製程。(2021/Q4-QCDSE發表)
--推出水性防水透濕塗佈產品5K/5K
--環保水性Silicon 塗佈產品patagonia已下單3萬碼以上
</t>
  </si>
  <si>
    <t>2.公司由技術研究負責清潔生產製程技術之開發</t>
  </si>
  <si>
    <t>2.執行『加倍提升資源生產力改善』計畫，以減廢節能進行流程管理提升生產力，將資源效益應用最大化。
3.公司由各部門權責人員，負責願景策略規劃書作成，進行廠區打造【智能工廠】成為【智慧】工廠之方向檢討、執行。
4.定期由公用部門召開節能會議，檢討相關節能績效。</t>
  </si>
  <si>
    <t>6.投資三道淋洗塔及蒸餾塔，用以回收全廠製程中使用的DMF溶劑，回收率達90%以上，防止DMF飄散空氣中，降低環境衝擊，成為通過bluesign®國際認證的貼合塗佈廠。
2020年 DMF廢液1,860(噸)，循環回收DMF476(噸)，2021年 DMF廢液2,545(噸)，循環回收DMF444.5(噸)。</t>
  </si>
  <si>
    <t>‧2021年回收紀錄
‧染整廠撥水劑回收專案
．QCDSE專案資料</t>
  </si>
  <si>
    <t>申請年總水資源使用量(m3)</t>
  </si>
  <si>
    <t>申請年原物料年度總產出重量(t)</t>
  </si>
  <si>
    <t>申請年能源使用總量(kcal)</t>
  </si>
  <si>
    <t>2020年度 活動數據</t>
  </si>
  <si>
    <t>2.已於2020年8月31日前已由DNV-GL完成盤查登錄作業</t>
  </si>
  <si>
    <t>2.2013年起，盤點21項主要產品的生產過程產生碳排量、建置碳足跡資料庫、尋求改善熱點，持續執行中。</t>
  </si>
  <si>
    <t>5.分析與評估利害關係者關心之議題，針對可能對企業經營造成不穩定性的風險，包括：「原物料價格波動管理」、「財務風險管理」、「信用管理」、「資訊安全管理」、「風險管理功能團隊」及「環境與職安風險管理」等，皆擬定控管對策，並於企業社會責任報告書中明白闡述。</t>
  </si>
  <si>
    <t>針對重要的利害關係人，建立完整的溝通管道</t>
  </si>
  <si>
    <t>2.公司已針對重要的利害關係者，建立完整的溝通管道：
2-1 員工：員工申訴專線、員工意見箱、員工滿意度調查。
2-2 供應商：綠色採購供應商研討會、供應商評鑑表、供應商社會責任及環境評估表。
2-3 顧客：定期洽談、國內外展覽、深度拜訪、品牌客戶的供應商會談、客戶來訪。
2-4 股東：年報、股東會。
2-5 NGO：加入美國野生保育協會會員、贊助荒野保護協會，並定期交流。
2-6 地方團體、學校：成立ESM志工團。
*企業社會責任報告書揭露與利害關係任溝統管道為資訊溝通平台網址</t>
  </si>
  <si>
    <t>申請年應處置事業廢棄物總重量(t)</t>
  </si>
  <si>
    <t>2021申請年度</t>
  </si>
  <si>
    <t>總熱值(kcal)</t>
  </si>
  <si>
    <t>煤(熱煤鍋爐#9、10、11號)</t>
  </si>
  <si>
    <t>LPG(染整定型機)</t>
  </si>
  <si>
    <t>煤(蒸汽鍋爐#6、7、12號)</t>
  </si>
  <si>
    <t>LPG(廚房爐具)</t>
  </si>
  <si>
    <t>使用量(m3)</t>
  </si>
  <si>
    <t>地下水(軟水)</t>
  </si>
  <si>
    <t>熱煤廢熱140T/日，水升溫10°C</t>
  </si>
  <si>
    <t>熱能回收機廢熱648T/日，水降溫47°C</t>
  </si>
  <si>
    <t>環保署申報資料/廢水檢測申報表</t>
  </si>
  <si>
    <t>QCDSE放流水再利用(2021年為改善提案，目前仍於測試、蒐集數據階段)</t>
  </si>
  <si>
    <t>1-7事業廢棄物產生量指標及1-8事業廢棄物回收率指標</t>
  </si>
  <si>
    <t>申請年事業廢棄物產生生產力(S7,a)=</t>
  </si>
  <si>
    <t>申請年事業廢棄物回收率(S8,a)=</t>
  </si>
  <si>
    <t>申請年事業廢棄物回收再利用量(t)</t>
  </si>
  <si>
    <t>申請年總事業廢棄物產生量(t)</t>
  </si>
  <si>
    <t xml:space="preserve"> 產生量</t>
  </si>
  <si>
    <t>環保署事業廢棄物管理系統網站/地磅單據</t>
  </si>
  <si>
    <t>委外-掩埋</t>
  </si>
  <si>
    <t>1-9溫室氣體排放量指標查檢表</t>
  </si>
  <si>
    <t>範疇1</t>
  </si>
  <si>
    <t>公秉/年</t>
  </si>
  <si>
    <t>T/人天</t>
  </si>
  <si>
    <t>人天/年</t>
  </si>
  <si>
    <t>千度/年</t>
  </si>
  <si>
    <t>2-1廠房流程管理之有效性指標查檢表</t>
  </si>
  <si>
    <t>1.公司將生產管理作業程序與製程管理程序制定於ISO 9001品質管理系統中，並由管理代表與總經理簽核生效並發佈。</t>
  </si>
  <si>
    <t>2-2採用清潔生產製程技術指標查檢表</t>
  </si>
  <si>
    <t>是否已鑑別廠房中核心流程(core process)與輔助流程(supporting process)</t>
  </si>
  <si>
    <t>各流程中之人員是否清楚流程運作相關細節(如物料來源、何時投入物料、作業時間、產出產品、後續接手之程序與人員等)</t>
  </si>
  <si>
    <t>填表人簽章：(工廠填寫)</t>
  </si>
  <si>
    <t>年度預算編列中投入清潔生產製程技術開發/引進之經費比例</t>
  </si>
  <si>
    <t>採用清潔生產製程技術之減少污染物/毒化物排放效益</t>
  </si>
  <si>
    <t xml:space="preserve">  年度產量(物理量)</t>
  </si>
  <si>
    <t>(單位：</t>
  </si>
  <si>
    <t>1.能資源節約</t>
  </si>
  <si>
    <t>*1-1原物料使用量</t>
  </si>
  <si>
    <t xml:space="preserve">  1-2再生原料使用率</t>
  </si>
  <si>
    <t>*1-3能源消耗量</t>
  </si>
  <si>
    <t xml:space="preserve">  1-4能源回收率</t>
  </si>
  <si>
    <t>*1-5水資源耗用量</t>
  </si>
  <si>
    <t xml:space="preserve">  1-6廢水回收率</t>
  </si>
  <si>
    <t>*1-7事業廢棄物產生量</t>
  </si>
  <si>
    <t xml:space="preserve">  1-8事業廢棄物回收率</t>
  </si>
  <si>
    <t>*1-10單位產品 COD產生量</t>
  </si>
  <si>
    <t>2.綠色製程</t>
  </si>
  <si>
    <t xml:space="preserve">  2-1廠房流程管理之有效性</t>
  </si>
  <si>
    <t>*2-2採用清潔生產製程技術</t>
  </si>
  <si>
    <t>3.污染物產生及管末處理功能</t>
  </si>
  <si>
    <t>*3-1事業廢棄物妥善處理</t>
  </si>
  <si>
    <t xml:space="preserve">  3-2管末處理設備能力及設備異常處理機制</t>
  </si>
  <si>
    <t>4.環境友善設計</t>
  </si>
  <si>
    <t>*4-1採用物質節約設計</t>
  </si>
  <si>
    <t xml:space="preserve">  4-2採用廢棄物減量設計</t>
  </si>
  <si>
    <t xml:space="preserve">  4-3採用可回收再利用設計</t>
  </si>
  <si>
    <t>5.綠色管理</t>
  </si>
  <si>
    <t>*5-1危害物質管制措施</t>
  </si>
  <si>
    <t xml:space="preserve">  5-2通過國際管理系統認證</t>
  </si>
  <si>
    <t>*5-3自願性溫室氣體制度之導入</t>
  </si>
  <si>
    <t>*5-4與利害關係人溝通</t>
  </si>
  <si>
    <t>*5-5綠色供應鏈管理</t>
  </si>
  <si>
    <t xml:space="preserve">  5-6綠色採購管理</t>
  </si>
  <si>
    <t>6.社會責任</t>
  </si>
  <si>
    <t>*6-1員工作業環境</t>
  </si>
  <si>
    <t>*6-2永續資訊之建置與揭露</t>
  </si>
  <si>
    <t xml:space="preserve">  6-3綠色經驗成果分享與促進</t>
  </si>
  <si>
    <t>7.創新思維</t>
  </si>
  <si>
    <t xml:space="preserve">  7-1 去碳化創新作法</t>
  </si>
  <si>
    <t xml:space="preserve">  7-2去毒化創新作法</t>
  </si>
  <si>
    <t xml:space="preserve">  7-3其他促進環境永續創新作法</t>
  </si>
  <si>
    <t>*為核心指標項目</t>
  </si>
  <si>
    <t>(工廠填寫)</t>
  </si>
  <si>
    <t>1-1原物料使用量指標及1-2再生原料使用率指標查檢表</t>
  </si>
  <si>
    <t>申請年原物料使用生產力(S1,a)=</t>
  </si>
  <si>
    <r>
      <t>申請年原物料年度總產出重量</t>
    </r>
    <r>
      <rPr>
        <sz val="12"/>
        <rFont val="新細明體"/>
        <family val="1"/>
      </rPr>
      <t>(t)</t>
    </r>
  </si>
  <si>
    <t>申請年原物料使用總重量(t)</t>
  </si>
  <si>
    <t>申請年再生原料使用率(S2,a)=</t>
  </si>
  <si>
    <t>申請年再生原物料使用總重量(t)</t>
  </si>
  <si>
    <t>環保署申報資料/廢棄物清理計畫書</t>
  </si>
  <si>
    <t>PU樹脂</t>
  </si>
  <si>
    <t>1-3能源消耗量指標查檢表</t>
  </si>
  <si>
    <t>申請年能源使用生產力(S3,a)=</t>
  </si>
  <si>
    <r>
      <t>申請年原物料年度總產出重量(t)</t>
    </r>
  </si>
  <si>
    <t>1-4能源回收率指標查檢表</t>
  </si>
  <si>
    <t>申請年能源回收率(S4,a)=</t>
  </si>
  <si>
    <t>申請年能源回收總量(kcal)</t>
  </si>
  <si>
    <t>1-5水資源耗用量指標查檢表</t>
  </si>
  <si>
    <t>申請年水資源使用生產力(S5,a)=</t>
  </si>
  <si>
    <t>1-6廢水回收率指標查檢表</t>
  </si>
  <si>
    <t>3-1事業廢棄物妥善處理指標查檢表</t>
  </si>
  <si>
    <t>2021年企業社會責任報告書
2021 願景策略計畫書</t>
  </si>
  <si>
    <t>3-2管末處理設備能力及設備異常處理機制指標查檢表</t>
  </si>
  <si>
    <t>9-1. 導入DMF回收技術，回收率達90%以上。{2020年 DMF廢液1,860(噸)，循環回收DMF476(噸)，2021年 DMF廢液2,545(噸)，循環回收DMF444.5(噸)}
9-2. 定型機油煙改善計畫
9-3. 廢塑膠桶、廢磚回收計畫</t>
  </si>
  <si>
    <t>4-1採用物質節約設計指標查檢表</t>
  </si>
  <si>
    <t>1.公司產品所使用之原料皆遵守bluesign所制定之採購原則，部份原料使用生質原料取代製造。公司部份原料使用回收再生聚酯，且生產之產品經過intertek green leaf 認證。</t>
  </si>
  <si>
    <t>．bluesign認證證書
．intertek green leaf認證證書</t>
  </si>
  <si>
    <t>2.組織『加倍提升資源生產力』團隊，以減廢節能進行流程管理提升生產力，將資源效益應用最大化，定期檢討執行效益
部門改善專案，由部門相關人員提出研究行之改善專案，其中不乏物質節約設計達到清潔生產與物質、成分節約之目的。</t>
  </si>
  <si>
    <t>．經營檢討會議紀錄(資源力)
．Ex.環保清缸劑降成本試驗</t>
  </si>
  <si>
    <t>1.三合一製程：一般貼合製程需要經過製膜、貼面布、貼裡布三道設備及流程，成功研發設計全球第一台可以將上述三道流程簡化成一次同時完成的設備，大幅縮短製程時間及成本，是環保生態製程。(3 in 1 Soft shell  產品系列持續開發應用)
此製程用於主力三層貼布種，於2020年出貨量合計達400萬碼以上，2022年持續銷售中。</t>
  </si>
  <si>
    <t>已將「減少不必要之材料/元件使用」納入產品設計考量</t>
  </si>
  <si>
    <t>2.由三道加工(布+膜+布)縮短為一道加工製程，減少離型紙的使用。</t>
  </si>
  <si>
    <t>已將「優先使用具多重功能之材料/元件使用」納入產品設計考量</t>
  </si>
  <si>
    <t>4.公司產品籤標使用已達最少化之使用</t>
  </si>
  <si>
    <t>5. 2019/12月織布品保首先引進一台全自動PE膜布匹包裝機，以加溫收縮膜包裝去除了膠帶使用，2015年陸續再裝置三台全面取代人力包裝，以大幅降低包材使用，2022年將擴大使用範圍。
(2020年編織袋、打包帶、膠帶費用合計支出475萬元、2021年合計支出295萬元，改善後可取消編織袋、打包帶、膠帶之使用)</t>
  </si>
  <si>
    <t>6.已將再生材料POLY、Nylon 6等納入產品設計，依據客戶需求持續應用於新布種開發。(2018~2019年間，原料中綠色環保材質的購買量平均為1,226,941公斤/年，而2020~2021年則達到了平均1,433,065公斤/年，增加了16.8%的採購量。)</t>
  </si>
  <si>
    <t>．環保材質原材質ERP採購資料(Poly+Nylon)</t>
  </si>
  <si>
    <t>已要求供應商針對供貨之材料/元件進行物質節約設計</t>
  </si>
  <si>
    <t>7.綠色管理政策
  -制訂「協力廠商管理與周知辦法」  
  -宣導「綠色採購政策」、「社會責任準則聲明書」    
    -與供應商共同致力綠色模式
*要求相關供應商，廢棄物管理的程序和標準、化學品和其他危險物品的處理和清除、排放物和流出物的處理，都必須符合或高於最低法定要求。</t>
  </si>
  <si>
    <r>
      <t xml:space="preserve">1-1染整廠助劑用量降低(2020標的Down：15%)2021年節省136.7萬2022上半年目標為節省150萬。
1-2.開發12um以下超薄膜，提高透濕及手感，並可提升烘箱速率、降低膠料使用達15%以上
--LIJA/ENDURA/EQUIP/MAUL等客戶下單超輕薄柔軟三層貼系列
1-3 烘乾機藥槽增設PH控制系統，降低重修率，減少藥劑使用。(2020發表)
</t>
    </r>
  </si>
  <si>
    <t>．QCDSE專案資料</t>
  </si>
  <si>
    <r>
      <t xml:space="preserve">2-1.bluesign認證證書
2-2.intertek green leaf認證證書
</t>
    </r>
  </si>
  <si>
    <t>4-2採用廢棄物減量設計指標查檢表</t>
  </si>
  <si>
    <t>1.做好環境保護，以維護工廠內外人員作業環境安全衛生及生態環境，是我們共同的願望。本公司之假撚、撚紗、織布、染整、塗佈一貫化製程，為善盡企業之社會責任，響應清潔生產及零災害運動，將持續實施製程減廢、廢棄物分類回收、節約能源及作業安全管理，以期達到環安衛績效持續改善之目標。以CRADLE TO CRADLE的核心理念，導入環境化設計，以生態設計、藍色製程、綠色產品，致力開發對人類及生態無害之紡織品，以減少環境衝擊。因此，我們將持續推行ESM節能、環保、愛地球，資源回收，加強污染預防，持續改善以達到零廢棄之環境績效目標。</t>
  </si>
  <si>
    <t xml:space="preserve">2.公司已於每年年度計劃訂定廢棄物減量計畫，目標是．2020零廢棄。
</t>
  </si>
  <si>
    <t>1.已充分了解產品各材料之成份，並依相關法規規定制定廢棄物清理計畫書，進行廢棄物處理方式之分類，做最終處置。</t>
  </si>
  <si>
    <r>
      <t xml:space="preserve">2.原料端從水性PU合成技術塗層薄膜取代溶劑型PU薄膜，全面導入來自天然的生質丙二醇(Susterra®，1,3-PROPANEDIOL 99.7%Min.)，再與福盈合作生產出生質多元醇，合成高耐水壓高透濕功能所需的PU，並生產出含25~28%生物基的PU膜
</t>
    </r>
  </si>
  <si>
    <t>．綠色環保PU薄膜及其應用系列產品 - PU membrane</t>
  </si>
  <si>
    <t>3.公司產品無不必要之產品附件</t>
  </si>
  <si>
    <r>
      <t xml:space="preserve">4.與品牌客戶何作成衣廢棄邊料回收再利用計畫，成衣廠保留成衣加工時的裁切邊料，將累積一年的廢棄邊料運給宏遠的合作廠商，將回收廢布打碎，重新聚合成母粒，在紡絲製成紗線，由假撚、織造、染整和後加工。
</t>
    </r>
  </si>
  <si>
    <t>．2020永續經營報告書P.30</t>
  </si>
  <si>
    <t>1-1.紙箱/紙管/塑膠棧板回收再利用。
1-2.2020年底試行染整撥水劑回收，循環再使用:目前將撥水劑回收，應用於深色布種。
1-3.織機設備改造提升品質及效率，減少不良品產出。(發表成果)</t>
  </si>
  <si>
    <t>4-3採用可回收再利用設計指標查檢表</t>
  </si>
  <si>
    <t>1.依永續發展模式，充份利用垃圾即食物(Waste=Food)的精神，透過回收再利用，將廢棄物再變成新的產品。公司用創意具體履行「從搖籃到搖籃」的環保概念，讓自然資源和原料在生態工業園中循環利用，由一個價值創造另一個價值，生生不息。</t>
  </si>
  <si>
    <t xml:space="preserve">2.自2011年起持續回收餘底紗自行加工抽紗製成束紗，售予製繩工廠作為原料再利用，以減少不必要之廢棄物產生。(2020年回收483頓;2021年回收473頓)
3.自2011年起廢紗廢布自行處理產生熱能回收，用以烘乾濕污泥。(2020年處理922噸，節省清運費用達255萬元;2021年處理588噸，節省清運費用162萬元)
</t>
  </si>
  <si>
    <t xml:space="preserve">1.公司於減少表面處理設計，將織布流程中原有之上漿製程簡化，導入去漿化流程設計。目前已有多組布號於製造中布上漿，布種持續增加中。
2.開發使用功能紗織布減少後續功能加工 EX:撥水紗、溶融紗。
</t>
  </si>
  <si>
    <t>2.公司產品部分為單一材質設計，其餘依客戶需調整成分比例。</t>
  </si>
  <si>
    <t>3.公司產品無模組化設計考量。</t>
  </si>
  <si>
    <t>已將「3R技術可行性」納入產品設計考量</t>
  </si>
  <si>
    <t>4積極推動永續發展模式，以7R修練 (Rethink, Redesign, Reduce, Reuse, Repair, Recycle, Recovery) 為核心，強調經濟面、社會面和環境面均衡發展。其中已包含REUSE / RECYCLE / REDUCE，並納入產品設計考量。</t>
  </si>
  <si>
    <t>已提供產品3R評估資訊給客戶或消費者</t>
  </si>
  <si>
    <t>5.已將3R列入永續經營報告書，並對外公佈與提供利害相關者知悉。</t>
  </si>
  <si>
    <t xml:space="preserve">1.自2011年起持續回收加工紗之餘底紗自行加工抽紗製成束紗，售予製繩工廠作為原料再利用，以減少不必要之廢棄物產生。(2020年回收483頓;2021年回收473頓)
2.廢紗廢布自行處理產生熱能回收，用以烘乾濕污泥。(2020年處理922噸，節省清運費用達255萬元;2021年處理588噸，節省清運費用162萬元)
3.後加工-收集膜品邊料及下腳料回收製成襯膜再利用。2020年共回收約320kg，重新產出15,000M襯膜再使用。2021年持續進行中。
</t>
  </si>
  <si>
    <t>4.將原先需消耗費高額清運費用的廢棄物-煤渣利用製作成環保磚，獲得國家內政部綠建材標章及低碳建材標章雙認證之環保產品。</t>
  </si>
  <si>
    <t xml:space="preserve">．綠建材標章證書
．LCBA低碳建材標章證書
</t>
  </si>
  <si>
    <t>產品3R回收率評估報告書</t>
  </si>
  <si>
    <t>5.公司每年定期發行永續經營報告書。</t>
  </si>
  <si>
    <t>5-1危害物質管制措施指標查檢表</t>
  </si>
  <si>
    <t>1.致力以搖籃到搖籃為核心理念，致力開發對人類及生態無害的紡織品以減少環境衝擊；尊重人權，創造健康永續的社會環境。並且在2007年建立ESM模式時，一步一步走在零廢棄目標道路上。</t>
  </si>
  <si>
    <t xml:space="preserve">2021年企業社會責任報告書
‧公司網站
</t>
  </si>
  <si>
    <t>2.公司環境策略符合bluesign認證，符合物質危害管制規範，並符合NIKE、VF集團(限用物質清單)。</t>
  </si>
  <si>
    <t xml:space="preserve">．bluesign®認證證書
</t>
  </si>
  <si>
    <t>3.公司危害物質管理策略獲得高層批准，列入永續經營報告書，並以傳達公司成員所了解。</t>
  </si>
  <si>
    <t>1.產品無論原料與製程符合瑞士bluesign®及Oeko-Tex Standard 100認證、塗佈貼合系列產品獲瑞士bluesign®認證，並納入公司規範條文。</t>
  </si>
  <si>
    <t>．bluesign®認證證書
．Oeko-Tex 證書</t>
  </si>
  <si>
    <t>2.公司建立MSDS資料庫。</t>
  </si>
  <si>
    <t>3.公司化學品使用經過bluesign與OEKO-TEX認證 ，符合歐盟REACH之國際認證規範標準。</t>
  </si>
  <si>
    <t>4.公司定期更新新材料或新產品MSDS資料庫。</t>
  </si>
  <si>
    <t>5.對於操作員工，進行危害通識教育訓練，強化其化學品及預防知識。</t>
  </si>
  <si>
    <t>6.經由布種環保型專案瞭解化學物品之無毒性之最佳條件，進行實驗及測試，找出低毒性之替代方法，落實無毒性之原則。</t>
  </si>
  <si>
    <t>7.化學品在各製程使用前，均經由公司研究實驗測室，產品皆符合相關之客戶規範及bluesign®，依據開發流程標準進行試驗，測試完成後方可量產。
8.考慮化學藥品管理和減量，投資DMF精餾回收系統，總共投資110萬美元，DMF的回收效益達到90%以上。透過塗佈貼合製程的廢氣集中於水洗塔處理後，收集DMF廢液加以回收再生(recycle)，回到原製程使用，不僅節省DMF廢液處理成本、降低購置原料成本，同時也減少製程中之DMF對作業員工產生健康危害。2021年 DMF廢液1,860(噸)，循環回收DMF476(噸)
9.生產製程有關物質安全面，各單位均可於公司系統平台查詢MSDS相關規定，並針對使用人員實施教育訓練。</t>
  </si>
  <si>
    <r>
      <t>1.</t>
    </r>
    <r>
      <rPr>
        <b/>
        <sz val="12"/>
        <color indexed="8"/>
        <rFont val="標楷體"/>
        <family val="4"/>
      </rPr>
      <t>公司通過bluesign認證，符合物質危害管制規範，並符合NIKE(禁限用物質清單)</t>
    </r>
  </si>
  <si>
    <r>
      <t>‧</t>
    </r>
    <r>
      <rPr>
        <b/>
        <sz val="12"/>
        <color indexed="8"/>
        <rFont val="標楷體"/>
        <family val="4"/>
      </rPr>
      <t>BLUESIGN認證規範</t>
    </r>
  </si>
  <si>
    <r>
      <t>2.</t>
    </r>
    <r>
      <rPr>
        <b/>
        <sz val="12"/>
        <color indexed="8"/>
        <rFont val="標楷體"/>
        <family val="4"/>
      </rPr>
      <t>無違反危害物質管制，造成產品退回之案件。</t>
    </r>
  </si>
  <si>
    <r>
      <t xml:space="preserve">3. </t>
    </r>
    <r>
      <rPr>
        <b/>
        <sz val="12"/>
        <color indexed="8"/>
        <rFont val="標楷體"/>
        <family val="4"/>
      </rPr>
      <t xml:space="preserve">已獲得之國內外環境友善相關標誌、認(驗)證或獎項。
a.1997年迄今每年皆通過瑞士環保紡織標準Oeko-Tex Standard 100認證。(詳參附件「Oeko-Tex證書」)
b.2009年塗佈貼合環保紡織品獲瑞士bluesign®認證，迄今仍獲得證書。(詳參附件「bluesign®塗佈和貼合證書」) 
</t>
    </r>
  </si>
  <si>
    <r>
      <t>．瑞士環保紡織標準</t>
    </r>
    <r>
      <rPr>
        <b/>
        <sz val="12"/>
        <color indexed="8"/>
        <rFont val="標楷體"/>
        <family val="4"/>
      </rPr>
      <t>Oeko-Tex 認證
．瑞士bluesign®認證</t>
    </r>
  </si>
  <si>
    <t>5-2通過國際管理系統認證指標查檢表</t>
  </si>
  <si>
    <t xml:space="preserve">是否制定管理系統相關的活動規範 </t>
  </si>
  <si>
    <t>5-3自願性溫室氣體制度之導入</t>
  </si>
  <si>
    <t>5-4與利害關係人溝通</t>
  </si>
  <si>
    <t>．企業社會責任報告書之客戶滿意度調查分析</t>
  </si>
  <si>
    <t>5-5綠色供應鏈管理</t>
  </si>
  <si>
    <t>1.在企業社會責任報告書及官網中揭露了綠色採購政策，針對交易行為中的產品或服務，到物流管理、外箱包裝、原料、能源等進行宣告，並透過文書傳真等，向供應商宣導。</t>
  </si>
  <si>
    <t xml:space="preserve">．供應商社會責任及環境評估表 
．社會責任準則聲明書 </t>
  </si>
  <si>
    <t>2.對主要合作供應商，則提供「環安衛政策通知單」、「社會責任準則聲明書」，若其認可該理念，並有意遵循則簽署回傳。而在供應商管理上，則制定「協力廠商管理與周知辦法」</t>
  </si>
  <si>
    <t>3.對主要合作供應商，提供「環安衛政策通知單」、「社會責任準則聲明書」，若其認可該理念，並有意遵循則簽署回傳。</t>
  </si>
  <si>
    <t>4.針對主要供應商以【供應商社會責任及環境評估表】實施供應商有關環境污染面向之調查。年度實施二次之相關調查，以利供應商分類管理。</t>
  </si>
  <si>
    <t>5.供應商管理上，則制定「「協力廠商管理與周知辦法」，評核表格有二：1.社會責任及環境評估表，評鑑項目為(1)環境安全衛生、(2)員工人權與社會責任。2.供應商評鑑表，評鑑項目為(1)實地評鑑、(2)社會責任評鑑、(3)樣品評鑑。根據各供應商的交易量以及對公司產品品質的影響重要程度依ABC三級劃分，協同使用單位人員不定期至重點供應商進行實地評鑑。經評鑑分數低於60分者，列為不合格供應商。</t>
  </si>
  <si>
    <t xml:space="preserve">6.宣導染助劑供應商通過BLUESIGN®認證，通過者則列為優先考慮採購廠商。並針對藥劑提供MSDS物質安全資料表。
目前配合可供應有BLUESIGN®認證之染助劑的供應商約有23家。  
 </t>
  </si>
  <si>
    <t xml:space="preserve">．向供應商宣導BLUESIGN資料
</t>
  </si>
  <si>
    <t>7.協同供應商、公司研發單位及生產單位，採購具再生、生質原料或有機之原物料，提高公司綠色產品之競爭力。
並與供應商配合，包材可回收措施、再次使用。</t>
  </si>
  <si>
    <t>．ERP採購記錄
．包材回收紀錄</t>
  </si>
  <si>
    <t>8.在採購供應鏈的管理上，制定「綠色採購政策」（Principle of Green Procurement)，亦發佈於官網上。</t>
  </si>
  <si>
    <t>1.主要供應商通過瑞士bluesign認證家數共32家。</t>
  </si>
  <si>
    <t>．bluesign網站公告會員資料</t>
  </si>
  <si>
    <t>2.定期針對主供應商進行稽核，2015年進行12家供應商稽核。</t>
  </si>
  <si>
    <t>5-6綠色採購管理</t>
  </si>
  <si>
    <r>
      <t xml:space="preserve">1~2.已將綠色採購納入環境政策中，針對交易行為中的產品與服務分為四大策略。A.選用環保素材；B.綠色採購供應商研討會；C.綠色採購平台；D.採購最適化減少碳足跡。並要求供應商提供相關的認證，例如：ISO14000、國內外環保標章、物質安全資料表…等，且積極推動供應商通過相關認證。
</t>
    </r>
  </si>
  <si>
    <t xml:space="preserve">1.選擇符合標準之綠色產品，如：Bio EG、有機棉、環保紗(回收寶特瓶片)、環保素材等，供應商需具備第三者公證之綠色認證(如：環保標準使用證書、GRS、Intertek或檢驗報告書)。在本系列產品之應用，使用回收原物料及有機原料、展頌、遠東先進Recycle Nylon之素材。
</t>
  </si>
  <si>
    <t>．主要供應商相關原料認(驗)證資料</t>
  </si>
  <si>
    <t xml:space="preserve">2. 2020年間，原料中綠色環保材質的購買量平均為1,226,941公斤/年，而2021年則達到了平均1,433,065公斤/年，增加了16.8%的採購量。
</t>
  </si>
  <si>
    <t>．ERP採購資料</t>
  </si>
  <si>
    <t>6-1員工作業環境</t>
  </si>
  <si>
    <t>1.本公司之假撚、撚紗、織布、染印、塗佈一貫化製程，為善盡企業之社會責任，響應清潔生產及零災害運動，將持續實施製程減廢、廢棄物分類回收、節約能源及作業安全管理，以期達到環安衛績效持續改善之目標。</t>
  </si>
  <si>
    <t>．GM900-環安衛管理手冊(環安衛政策聲明)</t>
  </si>
  <si>
    <t>2.本公司環安衛政策，總經理承諾下列事項：
A. 遵守相關之環安衛法規及其他要求事項。
B. 持續推行ESM節能、環保、愛地球，資源回收及零災害運動。
C. 加強污染預防及作業安全管理，持續改善以達到環安衛績效目標。
D. 經由訓練有素的員工，以落實環安衛工作。
E 對員工、客戶、供應商、承包商、承運商傳達環安衛政策，共同為保護環安衛及杜絕人員傷害而努力。
F. 徹底實施環安衛管理系統，藉持續改善來提升環安衛績效。
G. 防止發生與工作有關的傷害、不健康、疾病和事故，以保護全體員工與進入公司供應商、承攬商、訪客之安全衛生，持續於各單位推動作業環境改善。</t>
  </si>
  <si>
    <t>3.本公司制定「安全衛生工作守則」，內容訂定特殊工作安全與衛生標準，包含：噪音作業、有機溶劑作業、特定化學物質作業、槽車裝卸作業、電焊作業...等等，特殊工作環境相關規範，確保員工免除這些特殊作業之危害。</t>
  </si>
  <si>
    <r>
      <t>1.本公司對於安全衛生設施都有進行相關規定及檢查，例如
針對各單位進行機械、設備每日、每月、每年定期檢查(內容含堆高機、固定式起重機、升降機、壓力容器、鍋爐、化學設備等)、化學品使用(有機溶劑)每日、每月定期檢查，相關規定依廠內「自動檢查辦法」執行；化學品使用依廠內「有機溶劑作業安全守則」執行；廠內每半年執行一次作業環境測定(測定內容含噪音、丁酮、硫酸等)，並確定工廠機具檢查的頻率符合法令規定。</t>
    </r>
  </si>
  <si>
    <t>2.本公司制訂有「安全衛生績效管理辦法」，提升員工安全衛生意識，以強化各單位環境安全衛生自主管理能力，以建立公司長遠的良好環安制度與績效。</t>
  </si>
  <si>
    <t>3.本公司制訂有「職業災害與意外事故管理獎懲辦法」、「緊急應變管理辦法」及「緊急應變作業標準書」，以防止職業災害與意外事故的發生，訂定職業災害與意外事故有關獎懲的規定，以強化各單位安全衛生自主管理工作之落實與權責；每半年進行全廠緊急應變演練，每月進行各單位緊急應變編組。</t>
  </si>
  <si>
    <t>4.本公司訂定「人力資源管理辦法」，員工每年3小時環境安全衛生管理相關課程及每年3小時危害通識訓練...等等，藉以提升員工基本職學能及專業知識，並於公司刷卡室及福利社公佈欄公告相關安全衛生宣導資訊，提供員工相關安全衛生諮詢服務、資訊及建議。</t>
  </si>
  <si>
    <t>5.本公司訂定有「健康管理作業標準書」，實施新進員工體格檢查及在職員工之健康檢查(一般及特殊)，並依檢查結果進行相關健康管理。亦設置醫護室及醫師臨廠服務，提供員工血壓量測、傷口包紮、個人免費心理諮商、醫療諮詢與衛教...等等，促進員工健康人力。</t>
  </si>
  <si>
    <t>6.本公司有進行員工疾病、傷害、殘廢、死亡等職業災害之調查處理及統計分析，統計全廠員工職業災害人數之每月申報，廠內職業災害調查處理，並協助現場單位進行災害預防改善，杜絕災害再次發生。</t>
  </si>
  <si>
    <t>7.本公司於工作場所的設計與篩選在建造時，都有將相關安全及衛生規範納入考量及實施，例如：防風方面，根據建築構造篇第32及33條，本廠建築物符合其相關規範；防洪方面，依據「曾文溪山上堤防防災減災工程」之改善進行，可有效防止雨水洪水溪水倒灌危害；防火方面，所有廠區消防設施，於建造時都通過消防主管機關之審查。</t>
  </si>
  <si>
    <t>8.本公司成立有工會組織，並設置員工意見箱及專線電話，專人傾聽員工心聲及協助解決問題，提供員工提案、溝通管道。</t>
  </si>
  <si>
    <t>9.本公司設有相關休閒運動場所及社團，例如：場內設置乒乓球室，亦組成壘球社、登山社、羽球社等社團，提供員工參予休閒活動。</t>
  </si>
  <si>
    <t>10.本公司訂有「公司工廠工作規則」，明定相關獎懲措施。</t>
  </si>
  <si>
    <t>1.積極落實職場健康促進，2014年獲全國性『健康促進標章』認證，以及衛生局頒發『績優健康職場』獎項。為讓員工在工作與生活取得平衡，我們提供更完整職業安全衛生服務，追求全人健康。本項工作，於『健康促進』、『健康管理』、『職業病預防』三層面落實。</t>
  </si>
  <si>
    <t>2.廠內職災件數從103年7件到104年廠內公傷10件，對人員再度進行教育訓練後，105年第一季並無廠內公傷事件</t>
  </si>
  <si>
    <t xml:space="preserve">3.本公司於2017、2019、2021年度進行員工滿意度調查，調查內容包括：工作環境、薪資福利、管理制度、工作氣氛、教育訓練、升遷制度、公司願景等等，有80%以上之員工認為【普通】到【很滿意】之間。 </t>
  </si>
  <si>
    <t>6-2永續資訊之建置與揭露</t>
  </si>
  <si>
    <r>
      <t xml:space="preserve">1公司已於2007啟動永續發展模式，並持續進行再造ESM。
公司每年發行企業社會責任報告書，並於本公司網站公告，以利利害關係人閱讀，朝向企業永續經營之路邁進。
每年編制公司年度願景策略規劃書；包含上年度反省、及次年度之規劃。
</t>
    </r>
  </si>
  <si>
    <t>2.營運落實執行「上市上櫃誠信經營守則」之規定，並採行下列措施：(1) 營運重大決策、投資案、背書保證、資金貸與、銀行融資等相關事項，皆經過相關權責部門謹慎評估分析，並經董事會決議通過。(2)會計部門遵循IFRS審查交易帳務，並針對重大或有疑慮之事項諮詢會計師確認。(3)稽核部門依年度稽核計劃，定期、不定期對各部門進行稽核，落實企業內部控制制度與風險管理措施，並經高階主管定期審查，並將這些風險註明於永續經營報告書中。</t>
  </si>
  <si>
    <t>1.每月動員月會、高階主管願景大會、刊物、永續經營報告書等均明確發表工廠在永續議題推動之聲明。</t>
  </si>
  <si>
    <t>2-1.已於企業社會責任報告書中說明至2020年以零廢棄為目標之短、中、長期規劃之永續藍圖。每年並編制公司年度願景策略規劃書；包含上年度反省、及次年度之規劃。
2-2.2007年成立「ESM全球推動組織」，走在這個趨勢的前端，並以總經理室為秘書單位，和各部門及結合外部輔導顧問充分合作，持續深化整體永續經營策略擬定及推動，積極落實「衣的安全」、「穿得健康」之理念。在化學品管理上，採跨部門團隊合作，由研究、使用單位、採購、環安、管理單位等，配合智慧工廠與工安，建置更完整的管理機制。統合採購經bluesign®認可之化學品，透過源頭管理去除有害物質；在「有害化學物質零排放藍圖ZDHC」(Zero Discharge of Hazardous Chemicals)上，以環保C6、C4、無氟撥水劑取代有環境與健康疑慮的C8含氟撥水劑。立定要成為「自覺永續企業」。</t>
  </si>
  <si>
    <t>已充分揭露工廠或產品之永續資訊，如企業環境報告書、企業社會責任(CSR)報告書、產品環境宣告(EPD)等</t>
  </si>
  <si>
    <t>3..已於2011年發行永續經營報告書，並承諾持續每年出版企業社會責任報告書，主動並充份揭露工廠或產品之永續資訊。</t>
  </si>
  <si>
    <t>4.遵循國際永續發展相關法規：GRI G4、ISO 9002、ISO 9001、ISO 14001、Oeko-Tex standard 100、OHSAS-18001、ISO/IEC 17025、bluesign、SA8000、ISO/CNS14064、ISO 50001</t>
  </si>
  <si>
    <t>公開工廠或產品推動永續議題之成效，如企業環境報告書、CSR、EPD或公布於網站</t>
  </si>
  <si>
    <r>
      <t xml:space="preserve">1.公司自2011年發行第一本永續經營報告書，並承諾每年均對外公開發行永續營報告書，且建檔至公司官網供隨時查詢、閱覽。
</t>
    </r>
  </si>
  <si>
    <t>2.企業社會責任報告書符合GRI G4，但無第三者查驗聲明。</t>
  </si>
  <si>
    <t>6-3綠色經驗成果分享與促進</t>
  </si>
  <si>
    <t>1.公司自2001年起建置OHSAS 18001職業安全衛生管理系統，秉持最高標準來保護員工、顧客及臨近社區民眾，持續強與各利害關人的溝通。並自2011起每年編制前一年度經營報告書，主動揭露公司所辨認知經濟、環境、及社會重大考量、管理方針、績效指標等相關資訊。</t>
  </si>
  <si>
    <t>．OHSAS 18001職業安全衛生管理系統認證
企業社會責任報告書</t>
  </si>
  <si>
    <t>配合政府、公協會組織制定法規/規範之討論</t>
  </si>
  <si>
    <t>定期參加政府、NGO環保團體等綠色研習會</t>
  </si>
  <si>
    <t>4.公司透過官網與利害關係人分享綠色議題，並持續於內部資訊網︰每週發表一篇ESM宣導教材，來深化員工之綠色議題的認知</t>
  </si>
  <si>
    <t>1.公司於公司官網發佈永續相關資訊，也透過外部演講交流分享綠色議題</t>
  </si>
  <si>
    <t xml:space="preserve">2. 公司轉型紡織生態工業園
</t>
  </si>
  <si>
    <t>3. 公司持續於官網發表綠色相關技術及產品。</t>
  </si>
  <si>
    <t>‧2021企業社會責任報告書
(刊物)
‧願景策略規劃書</t>
  </si>
  <si>
    <t>3.2020年響應台灣永續發展協會「讓社區亮起來」活動
‧公司設置「生態工業園」供利害關係者參訪，持續分享工廠之綠色經驗與專長。已累積250個以上團體,超過6000人次以上來廠參訪。</t>
  </si>
  <si>
    <t>7-1~7-4創新思維指標查檢表</t>
  </si>
  <si>
    <t>7-1 去碳化創新作法</t>
  </si>
  <si>
    <t>1. 合作全面導入來自天然的生質丙二醇(Susterra®，1,3-PROPANEDIOL 99.7%Min.)，再合作生產出生質多元醇，合成高耐水壓高透濕功能所需的PU，並生產出含25~28%生物基的PU膜，除了自用生產貼合布外，也外售給其他貼合廠商，同時通過美國農業局USDA生質產品認證、及符合日本25% 以上JBPA獎勵規範。
2.創新研發，利用生物基水性PU應用於泡沫塗佈，推廣應用於透氣透濕防風產品。</t>
  </si>
  <si>
    <t>7-3 其他促進環境永續創新作法</t>
  </si>
  <si>
    <t xml:space="preserve">．QCDSE專案資料
．經營檢討會議資料
</t>
  </si>
  <si>
    <t>經濟部工業局
紡織業-染整清潔生產評估系統
自評表(參考範例)</t>
  </si>
  <si>
    <r>
      <rPr>
        <sz val="12"/>
        <rFont val="標楷體"/>
        <family val="4"/>
      </rPr>
      <t>注：參考範例為</t>
    </r>
    <r>
      <rPr>
        <sz val="12"/>
        <color indexed="15"/>
        <rFont val="新細明體"/>
        <family val="1"/>
      </rPr>
      <t>藍字-新細明體</t>
    </r>
  </si>
  <si>
    <t>申請年能源使用總量(Mcal)</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</si>
</sst>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quot;Yes&quot;;&quot;Yes&quot;;&quot;No&quot;"/>
    <numFmt numFmtId="191" formatCode="&quot;True&quot;;&quot;True&quot;;&quot;False&quot;"/>
    <numFmt numFmtId="192" formatCode="&quot;On&quot;;&quot;On&quot;;&quot;Off&quot;"/>
    <numFmt numFmtId="193" formatCode="m&quot;月&quot;d&quot;日&quot;"/>
    <numFmt numFmtId="194" formatCode="#,##0_ "/>
    <numFmt numFmtId="195" formatCode="#,##0.00_ "/>
    <numFmt numFmtId="196" formatCode="0.00_);[Red]\(0.00\)"/>
    <numFmt numFmtId="197" formatCode="0.00_ "/>
    <numFmt numFmtId="198" formatCode="0.0000E+00"/>
    <numFmt numFmtId="199" formatCode="0.000E+00"/>
    <numFmt numFmtId="200" formatCode="0_ "/>
    <numFmt numFmtId="201" formatCode="0.0_ "/>
    <numFmt numFmtId="202" formatCode="0.0_);[Red]\(0.0\)"/>
    <numFmt numFmtId="203" formatCode="0.000000"/>
    <numFmt numFmtId="204" formatCode="0.00000"/>
    <numFmt numFmtId="205" formatCode="0.0000"/>
    <numFmt numFmtId="206" formatCode="0.000"/>
    <numFmt numFmtId="207" formatCode="0.0E+00"/>
    <numFmt numFmtId="208" formatCode="0.00000000"/>
    <numFmt numFmtId="209" formatCode="0.0000000"/>
    <numFmt numFmtId="210" formatCode="#,##0.0_ "/>
    <numFmt numFmtId="211" formatCode="_-* #,##0.0_-;\-* #,##0.0_-;_-* &quot;-&quot;??_-;_-@_-"/>
    <numFmt numFmtId="212" formatCode="_-* #,##0_-;\-* #,##0_-;_-* &quot;-&quot;??_-;_-@_-"/>
    <numFmt numFmtId="213" formatCode="_-* #,##0.000_-;\-* #,##0.000_-;_-* &quot;-&quot;??_-;_-@_-"/>
    <numFmt numFmtId="214" formatCode="_-* #,##0.0000_-;\-* #,##0.0000_-;_-* &quot;-&quot;??_-;_-@_-"/>
    <numFmt numFmtId="215" formatCode="_-* #,##0.00000_-;\-* #,##0.00000_-;_-* &quot;-&quot;??_-;_-@_-"/>
    <numFmt numFmtId="216" formatCode="0_);[Red]\(0\)"/>
    <numFmt numFmtId="217" formatCode="[$-404]AM/PM\ hh:mm:ss"/>
    <numFmt numFmtId="218" formatCode="0.0000000_);[Red]\(0.0000000\)"/>
    <numFmt numFmtId="219" formatCode="0.000000_ "/>
    <numFmt numFmtId="220" formatCode="0.0000000_ "/>
    <numFmt numFmtId="221" formatCode="#,##0.0000_);[Red]\(#,##0.0000\)"/>
    <numFmt numFmtId="222" formatCode="#,##0.00000_);[Red]\(#,##0.00000\)"/>
    <numFmt numFmtId="223" formatCode="#,##0.000_);[Red]\(#,##0.000\)"/>
    <numFmt numFmtId="224" formatCode="#,##0.0_);[Red]\(#,##0.0\)"/>
    <numFmt numFmtId="225" formatCode="#,##0.000_ "/>
    <numFmt numFmtId="226" formatCode="0.000000000000_);[Red]\(0.000000000000\)"/>
    <numFmt numFmtId="227" formatCode="0.00000000000_);[Red]\(0.00000000000\)"/>
    <numFmt numFmtId="228" formatCode="0.0000000000_);[Red]\(0.0000000000\)"/>
    <numFmt numFmtId="229" formatCode="0.000000000_);[Red]\(0.000000000\)"/>
    <numFmt numFmtId="230" formatCode="0.00000000_);[Red]\(0.00000000\)"/>
    <numFmt numFmtId="231" formatCode="0.000000_);[Red]\(0.000000\)"/>
    <numFmt numFmtId="232" formatCode="0.00000_);[Red]\(0.00000\)"/>
    <numFmt numFmtId="233" formatCode="0.0000_);[Red]\(0.0000\)"/>
    <numFmt numFmtId="234" formatCode="0.000_);[Red]\(0.000\)"/>
    <numFmt numFmtId="235" formatCode="0.0"/>
  </numFmts>
  <fonts count="109">
    <font>
      <sz val="12"/>
      <name val="新細明體"/>
      <family val="1"/>
    </font>
    <font>
      <sz val="9"/>
      <name val="新細明體"/>
      <family val="1"/>
    </font>
    <font>
      <sz val="8"/>
      <name val="Times New Roman"/>
      <family val="1"/>
    </font>
    <font>
      <sz val="10"/>
      <name val="新細明體"/>
      <family val="1"/>
    </font>
    <font>
      <sz val="10"/>
      <name val="Arial"/>
      <family val="2"/>
    </font>
    <font>
      <sz val="14"/>
      <name val="標楷體"/>
      <family val="4"/>
    </font>
    <font>
      <u val="single"/>
      <sz val="12"/>
      <color indexed="12"/>
      <name val="新細明體"/>
      <family val="1"/>
    </font>
    <font>
      <u val="single"/>
      <sz val="12"/>
      <color indexed="36"/>
      <name val="新細明體"/>
      <family val="1"/>
    </font>
    <font>
      <sz val="10"/>
      <name val="細明體"/>
      <family val="3"/>
    </font>
    <font>
      <vertAlign val="superscript"/>
      <sz val="11"/>
      <name val="Times New Roman"/>
      <family val="1"/>
    </font>
    <font>
      <sz val="14"/>
      <color indexed="12"/>
      <name val="標楷體"/>
      <family val="4"/>
    </font>
    <font>
      <b/>
      <sz val="10"/>
      <name val="新細明體"/>
      <family val="1"/>
    </font>
    <font>
      <sz val="16"/>
      <name val="標楷體"/>
      <family val="4"/>
    </font>
    <font>
      <sz val="22"/>
      <name val="標楷體"/>
      <family val="4"/>
    </font>
    <font>
      <sz val="12"/>
      <name val="標楷體"/>
      <family val="4"/>
    </font>
    <font>
      <b/>
      <sz val="12"/>
      <name val="標楷體"/>
      <family val="4"/>
    </font>
    <font>
      <sz val="12"/>
      <color indexed="8"/>
      <name val="新細明體"/>
      <family val="1"/>
    </font>
    <font>
      <sz val="12"/>
      <name val="Arial"/>
      <family val="2"/>
    </font>
    <font>
      <sz val="16"/>
      <name val="Arial"/>
      <family val="2"/>
    </font>
    <font>
      <u val="single"/>
      <sz val="12"/>
      <color indexed="12"/>
      <name val="Arial"/>
      <family val="2"/>
    </font>
    <font>
      <sz val="10"/>
      <color indexed="12"/>
      <name val="Arial"/>
      <family val="2"/>
    </font>
    <font>
      <b/>
      <sz val="12"/>
      <color indexed="12"/>
      <name val="Arial"/>
      <family val="2"/>
    </font>
    <font>
      <b/>
      <sz val="10"/>
      <color indexed="12"/>
      <name val="Arial"/>
      <family val="2"/>
    </font>
    <font>
      <sz val="22"/>
      <name val="Arial"/>
      <family val="2"/>
    </font>
    <font>
      <b/>
      <sz val="12"/>
      <color indexed="10"/>
      <name val="新細明體"/>
      <family val="1"/>
    </font>
    <font>
      <sz val="12"/>
      <color indexed="10"/>
      <name val="Arial"/>
      <family val="2"/>
    </font>
    <font>
      <b/>
      <sz val="12"/>
      <color indexed="10"/>
      <name val="Times New Roman"/>
      <family val="1"/>
    </font>
    <font>
      <sz val="12"/>
      <color indexed="12"/>
      <name val="新細明體"/>
      <family val="1"/>
    </font>
    <font>
      <sz val="12"/>
      <color indexed="10"/>
      <name val="新細明體"/>
      <family val="1"/>
    </font>
    <font>
      <sz val="16"/>
      <name val="新細明體"/>
      <family val="1"/>
    </font>
    <font>
      <sz val="12"/>
      <color indexed="9"/>
      <name val="標楷體"/>
      <family val="4"/>
    </font>
    <font>
      <u val="single"/>
      <sz val="12"/>
      <color indexed="12"/>
      <name val="標楷體"/>
      <family val="4"/>
    </font>
    <font>
      <b/>
      <sz val="12"/>
      <color indexed="8"/>
      <name val="標楷體"/>
      <family val="4"/>
    </font>
    <font>
      <b/>
      <sz val="18"/>
      <name val="標楷體"/>
      <family val="4"/>
    </font>
    <font>
      <b/>
      <sz val="13"/>
      <name val="標楷體"/>
      <family val="4"/>
    </font>
    <font>
      <b/>
      <sz val="18"/>
      <color indexed="10"/>
      <name val="標楷體"/>
      <family val="4"/>
    </font>
    <font>
      <b/>
      <sz val="16"/>
      <color indexed="10"/>
      <name val="標楷體"/>
      <family val="4"/>
    </font>
    <font>
      <sz val="18"/>
      <name val="標楷體"/>
      <family val="4"/>
    </font>
    <font>
      <sz val="12"/>
      <color indexed="10"/>
      <name val="標楷體"/>
      <family val="4"/>
    </font>
    <font>
      <sz val="11"/>
      <name val="標楷體"/>
      <family val="4"/>
    </font>
    <font>
      <b/>
      <sz val="16"/>
      <name val="標楷體"/>
      <family val="4"/>
    </font>
    <font>
      <b/>
      <sz val="14"/>
      <name val="標楷體"/>
      <family val="4"/>
    </font>
    <font>
      <sz val="12"/>
      <color indexed="15"/>
      <name val="新細明體"/>
      <family val="1"/>
    </font>
    <font>
      <sz val="12"/>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b/>
      <sz val="12"/>
      <color indexed="12"/>
      <name val="新細明體"/>
      <family val="1"/>
    </font>
    <font>
      <sz val="14"/>
      <color indexed="12"/>
      <name val="新細明體"/>
      <family val="1"/>
    </font>
    <font>
      <sz val="10"/>
      <color indexed="12"/>
      <name val="新細明體"/>
      <family val="1"/>
    </font>
    <font>
      <sz val="10"/>
      <color indexed="10"/>
      <name val="新細明體"/>
      <family val="1"/>
    </font>
    <font>
      <b/>
      <sz val="10"/>
      <color indexed="12"/>
      <name val="新細明體"/>
      <family val="1"/>
    </font>
    <font>
      <sz val="10"/>
      <color indexed="15"/>
      <name val="新細明體"/>
      <family val="1"/>
    </font>
    <font>
      <b/>
      <sz val="10"/>
      <color indexed="15"/>
      <name val="新細明體"/>
      <family val="1"/>
    </font>
    <font>
      <sz val="11"/>
      <color indexed="15"/>
      <name val="新細明體"/>
      <family val="1"/>
    </font>
    <font>
      <b/>
      <sz val="12"/>
      <color indexed="15"/>
      <name val="新細明體"/>
      <family val="1"/>
    </font>
    <font>
      <b/>
      <sz val="12"/>
      <color indexed="15"/>
      <name val="標楷體"/>
      <family val="4"/>
    </font>
    <font>
      <sz val="12"/>
      <color indexed="15"/>
      <name val="標楷體"/>
      <family val="4"/>
    </font>
    <font>
      <sz val="11"/>
      <name val="新細明體"/>
      <family val="1"/>
    </font>
    <font>
      <sz val="11"/>
      <color indexed="15"/>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z val="12"/>
      <color rgb="FF00B0F0"/>
      <name val="Calibri"/>
      <family val="1"/>
    </font>
    <font>
      <b/>
      <sz val="12"/>
      <color indexed="12"/>
      <name val="Calibri"/>
      <family val="1"/>
    </font>
    <font>
      <u val="single"/>
      <sz val="12"/>
      <color indexed="12"/>
      <name val="Calibri"/>
      <family val="1"/>
    </font>
    <font>
      <sz val="14"/>
      <color indexed="12"/>
      <name val="Calibri"/>
      <family val="1"/>
    </font>
    <font>
      <sz val="10"/>
      <color indexed="12"/>
      <name val="Calibri"/>
      <family val="1"/>
    </font>
    <font>
      <sz val="10"/>
      <name val="Calibri"/>
      <family val="1"/>
    </font>
    <font>
      <sz val="14"/>
      <color rgb="FF0000FF"/>
      <name val="Calibri"/>
      <family val="1"/>
    </font>
    <font>
      <sz val="10"/>
      <color indexed="10"/>
      <name val="Calibri"/>
      <family val="1"/>
    </font>
    <font>
      <b/>
      <sz val="10"/>
      <color indexed="12"/>
      <name val="Calibri"/>
      <family val="1"/>
    </font>
    <font>
      <sz val="10"/>
      <color rgb="FF00B0F0"/>
      <name val="Calibri"/>
      <family val="1"/>
    </font>
    <font>
      <b/>
      <sz val="10"/>
      <color rgb="FF00B0F0"/>
      <name val="Calibri"/>
      <family val="1"/>
    </font>
    <font>
      <sz val="11"/>
      <color rgb="FF00B0F0"/>
      <name val="Calibri"/>
      <family val="1"/>
    </font>
    <font>
      <sz val="12"/>
      <color indexed="10"/>
      <name val="Calibri"/>
      <family val="1"/>
    </font>
    <font>
      <b/>
      <sz val="12"/>
      <color rgb="FF00B0F0"/>
      <name val="Calibri"/>
      <family val="1"/>
    </font>
    <font>
      <b/>
      <sz val="12"/>
      <color rgb="FF00B0F0"/>
      <name val="標楷體"/>
      <family val="4"/>
    </font>
    <font>
      <sz val="12"/>
      <color rgb="FF00B0F0"/>
      <name val="標楷體"/>
      <family val="4"/>
    </font>
    <font>
      <b/>
      <sz val="12"/>
      <color theme="1"/>
      <name val="標楷體"/>
      <family val="4"/>
    </font>
    <font>
      <sz val="11"/>
      <name val="Calibri"/>
      <family val="1"/>
    </font>
    <font>
      <sz val="12"/>
      <color indexed="12"/>
      <name val="Calibri"/>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0"/>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6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color indexed="63"/>
      </bottom>
    </border>
    <border>
      <left>
        <color indexed="63"/>
      </left>
      <right style="thin">
        <color indexed="48"/>
      </right>
      <top>
        <color indexed="63"/>
      </top>
      <bottom>
        <color indexed="63"/>
      </bottom>
    </border>
    <border>
      <left>
        <color indexed="63"/>
      </left>
      <right style="thin">
        <color indexed="48"/>
      </right>
      <top style="thin">
        <color indexed="48"/>
      </top>
      <bottom style="thin">
        <color indexed="48"/>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style="thin"/>
      <top style="medium"/>
      <bottom style="thin"/>
    </border>
    <border>
      <left style="thin"/>
      <right style="thin"/>
      <top style="thin"/>
      <bottom style="medium"/>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thin"/>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style="mediu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74" fillId="19" borderId="0" applyNumberFormat="0" applyBorder="0" applyAlignment="0" applyProtection="0"/>
    <xf numFmtId="0" fontId="75" fillId="0" borderId="1" applyNumberFormat="0" applyFill="0" applyAlignment="0" applyProtection="0"/>
    <xf numFmtId="0" fontId="76" fillId="20" borderId="0" applyNumberFormat="0" applyBorder="0" applyAlignment="0" applyProtection="0"/>
    <xf numFmtId="9" fontId="0" fillId="0" borderId="0" applyFont="0" applyFill="0" applyBorder="0" applyAlignment="0" applyProtection="0"/>
    <xf numFmtId="0" fontId="7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29" borderId="2" applyNumberFormat="0" applyAlignment="0" applyProtection="0"/>
    <xf numFmtId="0" fontId="85" fillId="21" borderId="8" applyNumberFormat="0" applyAlignment="0" applyProtection="0"/>
    <xf numFmtId="0" fontId="86" fillId="30" borderId="9" applyNumberFormat="0" applyAlignment="0" applyProtection="0"/>
    <xf numFmtId="0" fontId="87" fillId="31" borderId="0" applyNumberFormat="0" applyBorder="0" applyAlignment="0" applyProtection="0"/>
    <xf numFmtId="0" fontId="88" fillId="0" borderId="0" applyNumberFormat="0" applyFill="0" applyBorder="0" applyAlignment="0" applyProtection="0"/>
  </cellStyleXfs>
  <cellXfs count="737">
    <xf numFmtId="0" fontId="0" fillId="0" borderId="0" xfId="0" applyAlignment="1">
      <alignment/>
    </xf>
    <xf numFmtId="0" fontId="0"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5" fillId="32" borderId="0" xfId="0" applyFont="1" applyFill="1" applyAlignment="1">
      <alignment/>
    </xf>
    <xf numFmtId="0" fontId="4" fillId="0" borderId="0" xfId="0" applyFont="1" applyBorder="1" applyAlignment="1">
      <alignment horizontal="left" vertical="center"/>
    </xf>
    <xf numFmtId="0" fontId="8" fillId="0" borderId="10" xfId="0" applyFont="1" applyBorder="1" applyAlignment="1">
      <alignment horizontal="left" vertical="center"/>
    </xf>
    <xf numFmtId="0" fontId="3" fillId="0" borderId="11" xfId="0" applyFont="1" applyFill="1" applyBorder="1" applyAlignment="1">
      <alignment horizontal="center" vertical="center"/>
    </xf>
    <xf numFmtId="0" fontId="8" fillId="0" borderId="10" xfId="0" applyFont="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3"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2" fillId="32" borderId="0" xfId="40" applyFont="1" applyFill="1" applyAlignment="1">
      <alignment horizontal="center" vertical="center"/>
      <protection/>
    </xf>
    <xf numFmtId="0" fontId="0" fillId="32" borderId="0" xfId="40" applyFill="1" applyProtection="1">
      <alignment/>
      <protection/>
    </xf>
    <xf numFmtId="194" fontId="0" fillId="32" borderId="0" xfId="40" applyNumberFormat="1" applyFill="1" applyProtection="1">
      <alignment/>
      <protection/>
    </xf>
    <xf numFmtId="0" fontId="0" fillId="32" borderId="0" xfId="40" applyFill="1" applyAlignment="1" applyProtection="1">
      <alignment horizontal="center"/>
      <protection/>
    </xf>
    <xf numFmtId="0" fontId="0" fillId="32" borderId="0" xfId="40" applyFill="1" applyAlignment="1" applyProtection="1">
      <alignment horizontal="left" wrapText="1"/>
      <protection/>
    </xf>
    <xf numFmtId="0" fontId="0" fillId="32" borderId="0" xfId="40" applyFill="1" applyAlignment="1" applyProtection="1">
      <alignment wrapText="1"/>
      <protection/>
    </xf>
    <xf numFmtId="0" fontId="0" fillId="0" borderId="0" xfId="40" applyAlignment="1" applyProtection="1">
      <alignment/>
      <protection/>
    </xf>
    <xf numFmtId="0" fontId="0" fillId="0" borderId="0" xfId="40" applyProtection="1">
      <alignment/>
      <protection/>
    </xf>
    <xf numFmtId="0" fontId="3" fillId="32" borderId="0" xfId="40" applyFont="1" applyFill="1" applyProtection="1">
      <alignment/>
      <protection/>
    </xf>
    <xf numFmtId="0" fontId="3" fillId="0" borderId="0" xfId="40" applyFont="1" applyProtection="1">
      <alignment/>
      <protection/>
    </xf>
    <xf numFmtId="0" fontId="3" fillId="32" borderId="0" xfId="40" applyFont="1" applyFill="1" applyAlignment="1" applyProtection="1">
      <alignment horizontal="center" vertical="center"/>
      <protection/>
    </xf>
    <xf numFmtId="0" fontId="3" fillId="0" borderId="0" xfId="40" applyFont="1" applyAlignment="1" applyProtection="1">
      <alignment horizontal="center" vertical="center"/>
      <protection/>
    </xf>
    <xf numFmtId="0" fontId="11" fillId="2" borderId="13" xfId="0" applyFont="1" applyFill="1" applyBorder="1" applyAlignment="1">
      <alignment horizontal="center" vertical="center"/>
    </xf>
    <xf numFmtId="0" fontId="4" fillId="0" borderId="13" xfId="0" applyFont="1" applyBorder="1" applyAlignment="1">
      <alignment horizontal="left" vertical="center"/>
    </xf>
    <xf numFmtId="0" fontId="17" fillId="32" borderId="0" xfId="40" applyFont="1" applyFill="1" applyProtection="1">
      <alignment/>
      <protection/>
    </xf>
    <xf numFmtId="194" fontId="17" fillId="32" borderId="0" xfId="40" applyNumberFormat="1" applyFont="1" applyFill="1" applyProtection="1">
      <alignment/>
      <protection/>
    </xf>
    <xf numFmtId="0" fontId="17" fillId="32" borderId="0" xfId="40" applyFont="1" applyFill="1" applyAlignment="1" applyProtection="1">
      <alignment horizontal="center"/>
      <protection/>
    </xf>
    <xf numFmtId="0" fontId="19" fillId="32" borderId="0" xfId="55" applyFont="1" applyFill="1" applyAlignment="1" applyProtection="1">
      <alignment horizontal="center" vertical="center"/>
      <protection/>
    </xf>
    <xf numFmtId="0" fontId="17" fillId="32" borderId="0" xfId="40" applyFont="1" applyFill="1" applyAlignment="1" applyProtection="1">
      <alignment horizontal="left" wrapText="1"/>
      <protection/>
    </xf>
    <xf numFmtId="0" fontId="17" fillId="32" borderId="0" xfId="40" applyFont="1" applyFill="1" applyAlignment="1" applyProtection="1">
      <alignment wrapText="1"/>
      <protection/>
    </xf>
    <xf numFmtId="0" fontId="17" fillId="0" borderId="0" xfId="40" applyFont="1" applyAlignment="1" applyProtection="1">
      <alignment/>
      <protection/>
    </xf>
    <xf numFmtId="0" fontId="17" fillId="0" borderId="0" xfId="40" applyFont="1" applyProtection="1">
      <alignment/>
      <protection/>
    </xf>
    <xf numFmtId="0" fontId="4" fillId="32" borderId="0" xfId="40" applyFont="1" applyFill="1" applyProtection="1">
      <alignment/>
      <protection/>
    </xf>
    <xf numFmtId="0" fontId="4" fillId="0" borderId="0" xfId="40" applyFont="1" applyProtection="1">
      <alignment/>
      <protection/>
    </xf>
    <xf numFmtId="0" fontId="22" fillId="32" borderId="14" xfId="40" applyFont="1" applyFill="1" applyBorder="1" applyAlignment="1" applyProtection="1">
      <alignment horizontal="center" vertical="center"/>
      <protection/>
    </xf>
    <xf numFmtId="0" fontId="22" fillId="32" borderId="15" xfId="40" applyFont="1" applyFill="1" applyBorder="1" applyAlignment="1" applyProtection="1">
      <alignment horizontal="center" vertical="center"/>
      <protection/>
    </xf>
    <xf numFmtId="0" fontId="22" fillId="32" borderId="15" xfId="40" applyFont="1" applyFill="1" applyBorder="1" applyAlignment="1" applyProtection="1">
      <alignment horizontal="right" vertical="center"/>
      <protection/>
    </xf>
    <xf numFmtId="0" fontId="22" fillId="0" borderId="15" xfId="40" applyFont="1" applyBorder="1" applyAlignment="1" applyProtection="1">
      <alignment horizontal="right" vertical="center" wrapText="1"/>
      <protection/>
    </xf>
    <xf numFmtId="0" fontId="22" fillId="0" borderId="0" xfId="40" applyFont="1" applyAlignment="1" applyProtection="1">
      <alignment horizontal="left"/>
      <protection/>
    </xf>
    <xf numFmtId="0" fontId="17" fillId="32" borderId="0" xfId="0" applyFont="1" applyFill="1" applyAlignment="1">
      <alignment vertical="center"/>
    </xf>
    <xf numFmtId="0" fontId="17" fillId="32" borderId="0" xfId="0" applyFont="1" applyFill="1" applyAlignment="1">
      <alignment vertical="center" wrapText="1"/>
    </xf>
    <xf numFmtId="0" fontId="17" fillId="32" borderId="0" xfId="0" applyFont="1" applyFill="1" applyAlignment="1">
      <alignment horizontal="center" vertical="center" wrapText="1"/>
    </xf>
    <xf numFmtId="201" fontId="17" fillId="32" borderId="0" xfId="0" applyNumberFormat="1" applyFont="1" applyFill="1" applyAlignment="1">
      <alignment horizontal="center" vertical="center"/>
    </xf>
    <xf numFmtId="0" fontId="17" fillId="32" borderId="0" xfId="0" applyFont="1" applyFill="1" applyAlignment="1">
      <alignment horizontal="center" vertical="center"/>
    </xf>
    <xf numFmtId="202" fontId="17" fillId="32" borderId="0" xfId="0" applyNumberFormat="1" applyFont="1" applyFill="1" applyAlignment="1">
      <alignment horizontal="center" vertical="center"/>
    </xf>
    <xf numFmtId="0" fontId="17" fillId="0" borderId="0" xfId="0" applyFont="1" applyAlignment="1">
      <alignment/>
    </xf>
    <xf numFmtId="202" fontId="17" fillId="32" borderId="0" xfId="0" applyNumberFormat="1" applyFont="1" applyFill="1" applyAlignment="1">
      <alignment vertical="center"/>
    </xf>
    <xf numFmtId="0" fontId="17" fillId="32" borderId="0" xfId="0" applyFont="1" applyFill="1" applyAlignment="1">
      <alignment/>
    </xf>
    <xf numFmtId="0" fontId="17" fillId="32" borderId="0" xfId="0" applyFont="1" applyFill="1" applyAlignment="1">
      <alignment wrapText="1"/>
    </xf>
    <xf numFmtId="0" fontId="17" fillId="32" borderId="0" xfId="40" applyFont="1" applyFill="1">
      <alignment/>
      <protection/>
    </xf>
    <xf numFmtId="0" fontId="17" fillId="32" borderId="0" xfId="40" applyFont="1" applyFill="1" applyAlignment="1">
      <alignment horizontal="left"/>
      <protection/>
    </xf>
    <xf numFmtId="0" fontId="17" fillId="0" borderId="0" xfId="40" applyFont="1">
      <alignment/>
      <protection/>
    </xf>
    <xf numFmtId="0" fontId="17" fillId="32" borderId="0" xfId="40" applyFont="1" applyFill="1" applyAlignment="1">
      <alignment vertical="center"/>
      <protection/>
    </xf>
    <xf numFmtId="0" fontId="17" fillId="0" borderId="0" xfId="40" applyFont="1" applyAlignment="1">
      <alignment vertical="center"/>
      <protection/>
    </xf>
    <xf numFmtId="0" fontId="18" fillId="32" borderId="16" xfId="40" applyFont="1" applyFill="1" applyBorder="1" applyAlignment="1">
      <alignment horizontal="center" vertical="center"/>
      <protection/>
    </xf>
    <xf numFmtId="0" fontId="17" fillId="0" borderId="0" xfId="40" applyFont="1" applyAlignment="1">
      <alignment horizontal="left"/>
      <protection/>
    </xf>
    <xf numFmtId="0" fontId="17" fillId="32" borderId="0" xfId="40" applyFont="1" applyFill="1" applyAlignment="1">
      <alignment horizontal="center"/>
      <protection/>
    </xf>
    <xf numFmtId="197" fontId="17" fillId="32" borderId="0" xfId="40" applyNumberFormat="1" applyFont="1" applyFill="1" applyAlignment="1">
      <alignment horizontal="center"/>
      <protection/>
    </xf>
    <xf numFmtId="0" fontId="17" fillId="0" borderId="0" xfId="40" applyFont="1" applyAlignment="1">
      <alignment wrapText="1"/>
      <protection/>
    </xf>
    <xf numFmtId="0" fontId="17" fillId="0" borderId="0" xfId="40" applyFont="1" applyAlignment="1">
      <alignment vertical="center" wrapText="1"/>
      <protection/>
    </xf>
    <xf numFmtId="0" fontId="17" fillId="0" borderId="0" xfId="40" applyFont="1" applyAlignment="1">
      <alignment horizontal="center"/>
      <protection/>
    </xf>
    <xf numFmtId="197" fontId="17" fillId="0" borderId="0" xfId="40" applyNumberFormat="1" applyFont="1" applyAlignment="1">
      <alignment horizontal="center"/>
      <protection/>
    </xf>
    <xf numFmtId="0" fontId="17" fillId="0" borderId="0" xfId="0" applyFont="1" applyAlignment="1">
      <alignment wrapText="1"/>
    </xf>
    <xf numFmtId="0" fontId="17" fillId="0" borderId="0" xfId="0" applyFont="1" applyAlignment="1">
      <alignment horizontal="center"/>
    </xf>
    <xf numFmtId="197" fontId="17" fillId="0" borderId="0" xfId="0" applyNumberFormat="1" applyFont="1" applyAlignment="1">
      <alignment horizontal="center"/>
    </xf>
    <xf numFmtId="0" fontId="25" fillId="32" borderId="0" xfId="40" applyFont="1" applyFill="1" applyProtection="1">
      <alignment/>
      <protection/>
    </xf>
    <xf numFmtId="0" fontId="25" fillId="0" borderId="0" xfId="40" applyFont="1" applyProtection="1">
      <alignment/>
      <protection/>
    </xf>
    <xf numFmtId="0" fontId="0" fillId="32" borderId="0" xfId="0" applyFont="1" applyFill="1" applyAlignment="1">
      <alignment vertical="center"/>
    </xf>
    <xf numFmtId="0" fontId="10" fillId="32" borderId="0" xfId="0" applyFont="1" applyFill="1" applyAlignment="1">
      <alignment/>
    </xf>
    <xf numFmtId="0" fontId="10" fillId="32" borderId="0" xfId="0" applyFont="1" applyFill="1" applyBorder="1" applyAlignment="1">
      <alignment/>
    </xf>
    <xf numFmtId="0" fontId="3" fillId="0" borderId="0" xfId="40" applyFont="1" applyBorder="1" applyAlignment="1" applyProtection="1">
      <alignment horizontal="center" vertical="center"/>
      <protection/>
    </xf>
    <xf numFmtId="0" fontId="0" fillId="0" borderId="0" xfId="40" applyBorder="1" applyProtection="1">
      <alignment/>
      <protection/>
    </xf>
    <xf numFmtId="0" fontId="20" fillId="32" borderId="0" xfId="40" applyFont="1" applyFill="1" applyBorder="1" applyAlignment="1" applyProtection="1">
      <alignment horizontal="center" vertical="center"/>
      <protection/>
    </xf>
    <xf numFmtId="0" fontId="27" fillId="0" borderId="0" xfId="0" applyFont="1" applyBorder="1" applyAlignment="1">
      <alignment horizontal="center" vertical="center"/>
    </xf>
    <xf numFmtId="0" fontId="89" fillId="32" borderId="15" xfId="40" applyFont="1" applyFill="1" applyBorder="1" applyAlignment="1" applyProtection="1">
      <alignment horizontal="center" vertical="center"/>
      <protection/>
    </xf>
    <xf numFmtId="0" fontId="89" fillId="32" borderId="15" xfId="40" applyFont="1" applyFill="1" applyBorder="1" applyAlignment="1" applyProtection="1">
      <alignment horizontal="center"/>
      <protection/>
    </xf>
    <xf numFmtId="0" fontId="89" fillId="32" borderId="15" xfId="40" applyFont="1" applyFill="1" applyBorder="1" applyProtection="1">
      <alignment/>
      <protection/>
    </xf>
    <xf numFmtId="0" fontId="89" fillId="32" borderId="15" xfId="40" applyFont="1" applyFill="1" applyBorder="1" applyAlignment="1" applyProtection="1">
      <alignment/>
      <protection/>
    </xf>
    <xf numFmtId="212" fontId="90" fillId="32" borderId="15" xfId="42" applyNumberFormat="1" applyFont="1" applyFill="1" applyBorder="1" applyAlignment="1" applyProtection="1">
      <alignment horizontal="right" vertical="center"/>
      <protection/>
    </xf>
    <xf numFmtId="0" fontId="90" fillId="32" borderId="15" xfId="40" applyFont="1" applyFill="1" applyBorder="1" applyAlignment="1" applyProtection="1">
      <alignment horizontal="center" vertical="center"/>
      <protection/>
    </xf>
    <xf numFmtId="0" fontId="91" fillId="32" borderId="15" xfId="40" applyFont="1" applyFill="1" applyBorder="1" applyProtection="1">
      <alignment/>
      <protection/>
    </xf>
    <xf numFmtId="0" fontId="89" fillId="32" borderId="0" xfId="40" applyFont="1" applyFill="1" applyProtection="1">
      <alignment/>
      <protection/>
    </xf>
    <xf numFmtId="194" fontId="89" fillId="32" borderId="0" xfId="40" applyNumberFormat="1" applyFont="1" applyFill="1" applyProtection="1">
      <alignment/>
      <protection/>
    </xf>
    <xf numFmtId="0" fontId="89" fillId="32" borderId="0" xfId="40" applyFont="1" applyFill="1" applyAlignment="1" applyProtection="1">
      <alignment horizontal="center"/>
      <protection/>
    </xf>
    <xf numFmtId="0" fontId="92" fillId="32" borderId="0" xfId="55" applyFont="1" applyFill="1" applyAlignment="1" applyProtection="1">
      <alignment horizontal="center" vertical="center"/>
      <protection/>
    </xf>
    <xf numFmtId="0" fontId="89" fillId="32" borderId="0" xfId="40" applyFont="1" applyFill="1" applyAlignment="1" applyProtection="1">
      <alignment horizontal="left" wrapText="1"/>
      <protection/>
    </xf>
    <xf numFmtId="0" fontId="89" fillId="32" borderId="0" xfId="40" applyFont="1" applyFill="1" applyAlignment="1" applyProtection="1">
      <alignment wrapText="1"/>
      <protection/>
    </xf>
    <xf numFmtId="0" fontId="89" fillId="0" borderId="0" xfId="40" applyFont="1" applyAlignment="1" applyProtection="1">
      <alignment/>
      <protection/>
    </xf>
    <xf numFmtId="0" fontId="89" fillId="0" borderId="0" xfId="40" applyFont="1" applyProtection="1">
      <alignment/>
      <protection/>
    </xf>
    <xf numFmtId="0" fontId="93" fillId="32" borderId="17" xfId="40" applyFont="1" applyFill="1" applyBorder="1" applyAlignment="1" applyProtection="1">
      <alignment/>
      <protection/>
    </xf>
    <xf numFmtId="0" fontId="89" fillId="0" borderId="18" xfId="40" applyFont="1" applyFill="1" applyBorder="1" applyAlignment="1" applyProtection="1">
      <alignment/>
      <protection/>
    </xf>
    <xf numFmtId="194" fontId="89" fillId="0" borderId="18" xfId="40" applyNumberFormat="1" applyFont="1" applyFill="1" applyBorder="1" applyAlignment="1" applyProtection="1">
      <alignment/>
      <protection/>
    </xf>
    <xf numFmtId="0" fontId="89" fillId="0" borderId="18" xfId="40" applyFont="1" applyFill="1" applyBorder="1" applyAlignment="1" applyProtection="1">
      <alignment horizontal="center"/>
      <protection/>
    </xf>
    <xf numFmtId="0" fontId="89" fillId="0" borderId="18" xfId="40" applyFont="1" applyFill="1" applyBorder="1" applyAlignment="1" applyProtection="1">
      <alignment horizontal="left" wrapText="1"/>
      <protection/>
    </xf>
    <xf numFmtId="0" fontId="89" fillId="0" borderId="18" xfId="40" applyFont="1" applyFill="1" applyBorder="1" applyAlignment="1" applyProtection="1">
      <alignment wrapText="1"/>
      <protection/>
    </xf>
    <xf numFmtId="0" fontId="89" fillId="32" borderId="18" xfId="40" applyFont="1" applyFill="1" applyBorder="1" applyAlignment="1" applyProtection="1">
      <alignment/>
      <protection/>
    </xf>
    <xf numFmtId="0" fontId="89" fillId="0" borderId="18" xfId="40" applyFont="1" applyBorder="1" applyAlignment="1" applyProtection="1">
      <alignment/>
      <protection/>
    </xf>
    <xf numFmtId="0" fontId="89" fillId="0" borderId="19" xfId="40" applyFont="1" applyBorder="1" applyAlignment="1" applyProtection="1">
      <alignment/>
      <protection/>
    </xf>
    <xf numFmtId="0" fontId="94" fillId="32" borderId="20" xfId="40" applyFont="1" applyFill="1" applyBorder="1" applyAlignment="1" applyProtection="1">
      <alignment/>
      <protection/>
    </xf>
    <xf numFmtId="0" fontId="95" fillId="0" borderId="0" xfId="40" applyFont="1" applyFill="1" applyBorder="1" applyAlignment="1" applyProtection="1">
      <alignment/>
      <protection/>
    </xf>
    <xf numFmtId="194" fontId="95" fillId="0" borderId="0" xfId="40" applyNumberFormat="1" applyFont="1" applyFill="1" applyBorder="1" applyAlignment="1" applyProtection="1">
      <alignment/>
      <protection/>
    </xf>
    <xf numFmtId="0" fontId="95" fillId="0" borderId="0" xfId="40" applyFont="1" applyFill="1" applyBorder="1" applyAlignment="1" applyProtection="1">
      <alignment horizontal="center"/>
      <protection/>
    </xf>
    <xf numFmtId="2" fontId="95" fillId="0" borderId="0" xfId="40" applyNumberFormat="1" applyFont="1" applyFill="1" applyBorder="1" applyAlignment="1" applyProtection="1">
      <alignment horizontal="center" vertical="center"/>
      <protection/>
    </xf>
    <xf numFmtId="0" fontId="95" fillId="0" borderId="0" xfId="40" applyFont="1" applyFill="1" applyBorder="1" applyAlignment="1" applyProtection="1">
      <alignment horizontal="left" wrapText="1"/>
      <protection/>
    </xf>
    <xf numFmtId="0" fontId="95" fillId="0" borderId="0" xfId="40" applyFont="1" applyFill="1" applyBorder="1" applyAlignment="1" applyProtection="1">
      <alignment wrapText="1"/>
      <protection/>
    </xf>
    <xf numFmtId="0" fontId="95" fillId="32" borderId="0" xfId="40" applyFont="1" applyFill="1" applyBorder="1" applyAlignment="1" applyProtection="1">
      <alignment/>
      <protection/>
    </xf>
    <xf numFmtId="0" fontId="95" fillId="0" borderId="0" xfId="40" applyFont="1" applyBorder="1" applyAlignment="1" applyProtection="1">
      <alignment/>
      <protection/>
    </xf>
    <xf numFmtId="0" fontId="95" fillId="0" borderId="21" xfId="40" applyFont="1" applyBorder="1" applyAlignment="1" applyProtection="1">
      <alignment/>
      <protection/>
    </xf>
    <xf numFmtId="0" fontId="95" fillId="32" borderId="20" xfId="40" applyFont="1" applyFill="1" applyBorder="1" applyAlignment="1" applyProtection="1">
      <alignment/>
      <protection/>
    </xf>
    <xf numFmtId="194" fontId="95" fillId="32" borderId="0" xfId="40" applyNumberFormat="1" applyFont="1" applyFill="1" applyBorder="1" applyAlignment="1" applyProtection="1">
      <alignment/>
      <protection/>
    </xf>
    <xf numFmtId="0" fontId="95" fillId="32" borderId="0" xfId="40" applyFont="1" applyFill="1" applyBorder="1" applyAlignment="1" applyProtection="1">
      <alignment horizontal="center"/>
      <protection/>
    </xf>
    <xf numFmtId="0" fontId="95" fillId="32" borderId="0" xfId="40" applyFont="1" applyFill="1" applyBorder="1" applyAlignment="1" applyProtection="1">
      <alignment horizontal="left" wrapText="1"/>
      <protection/>
    </xf>
    <xf numFmtId="0" fontId="95" fillId="32" borderId="0" xfId="40" applyFont="1" applyFill="1" applyBorder="1" applyAlignment="1" applyProtection="1">
      <alignment wrapText="1"/>
      <protection/>
    </xf>
    <xf numFmtId="0" fontId="89" fillId="32" borderId="22" xfId="40" applyFont="1" applyFill="1" applyBorder="1" applyAlignment="1" applyProtection="1">
      <alignment/>
      <protection/>
    </xf>
    <xf numFmtId="0" fontId="89" fillId="32" borderId="16" xfId="40" applyFont="1" applyFill="1" applyBorder="1" applyAlignment="1" applyProtection="1">
      <alignment/>
      <protection/>
    </xf>
    <xf numFmtId="194" fontId="89" fillId="32" borderId="16" xfId="40" applyNumberFormat="1" applyFont="1" applyFill="1" applyBorder="1" applyAlignment="1" applyProtection="1">
      <alignment/>
      <protection/>
    </xf>
    <xf numFmtId="0" fontId="89" fillId="32" borderId="16" xfId="40" applyFont="1" applyFill="1" applyBorder="1" applyAlignment="1" applyProtection="1">
      <alignment horizontal="center"/>
      <protection/>
    </xf>
    <xf numFmtId="0" fontId="89" fillId="32" borderId="16" xfId="40" applyFont="1" applyFill="1" applyBorder="1" applyAlignment="1" applyProtection="1">
      <alignment horizontal="left" wrapText="1"/>
      <protection/>
    </xf>
    <xf numFmtId="0" fontId="89" fillId="32" borderId="16" xfId="40" applyFont="1" applyFill="1" applyBorder="1" applyAlignment="1" applyProtection="1">
      <alignment wrapText="1"/>
      <protection/>
    </xf>
    <xf numFmtId="0" fontId="89" fillId="0" borderId="16" xfId="40" applyFont="1" applyBorder="1" applyAlignment="1" applyProtection="1">
      <alignment/>
      <protection/>
    </xf>
    <xf numFmtId="0" fontId="89" fillId="0" borderId="23" xfId="40" applyFont="1" applyBorder="1" applyAlignment="1" applyProtection="1">
      <alignment/>
      <protection/>
    </xf>
    <xf numFmtId="193" fontId="96" fillId="32" borderId="0" xfId="40" applyNumberFormat="1" applyFont="1" applyFill="1" applyProtection="1">
      <alignment/>
      <protection/>
    </xf>
    <xf numFmtId="204" fontId="95" fillId="0" borderId="0" xfId="40" applyNumberFormat="1" applyFont="1" applyFill="1" applyBorder="1" applyAlignment="1" applyProtection="1">
      <alignment horizontal="center" vertical="center"/>
      <protection/>
    </xf>
    <xf numFmtId="0" fontId="97" fillId="0" borderId="0" xfId="40" applyFont="1" applyFill="1" applyBorder="1" applyAlignment="1" applyProtection="1">
      <alignment horizontal="center"/>
      <protection/>
    </xf>
    <xf numFmtId="0" fontId="95" fillId="32" borderId="22" xfId="40" applyFont="1" applyFill="1" applyBorder="1" applyAlignment="1" applyProtection="1">
      <alignment/>
      <protection/>
    </xf>
    <xf numFmtId="0" fontId="95" fillId="32" borderId="16" xfId="40" applyFont="1" applyFill="1" applyBorder="1" applyAlignment="1" applyProtection="1">
      <alignment/>
      <protection/>
    </xf>
    <xf numFmtId="194" fontId="95" fillId="32" borderId="16" xfId="40" applyNumberFormat="1" applyFont="1" applyFill="1" applyBorder="1" applyAlignment="1" applyProtection="1">
      <alignment/>
      <protection/>
    </xf>
    <xf numFmtId="0" fontId="95" fillId="32" borderId="16" xfId="40" applyFont="1" applyFill="1" applyBorder="1" applyAlignment="1" applyProtection="1">
      <alignment horizontal="center"/>
      <protection/>
    </xf>
    <xf numFmtId="0" fontId="95" fillId="32" borderId="16" xfId="40" applyFont="1" applyFill="1" applyBorder="1" applyAlignment="1" applyProtection="1">
      <alignment horizontal="left" wrapText="1"/>
      <protection/>
    </xf>
    <xf numFmtId="0" fontId="95" fillId="32" borderId="16" xfId="40" applyFont="1" applyFill="1" applyBorder="1" applyAlignment="1" applyProtection="1">
      <alignment wrapText="1"/>
      <protection/>
    </xf>
    <xf numFmtId="0" fontId="95" fillId="0" borderId="16" xfId="40" applyFont="1" applyBorder="1" applyAlignment="1" applyProtection="1">
      <alignment/>
      <protection/>
    </xf>
    <xf numFmtId="0" fontId="95" fillId="0" borderId="23" xfId="40" applyFont="1" applyBorder="1" applyAlignment="1" applyProtection="1">
      <alignment/>
      <protection/>
    </xf>
    <xf numFmtId="0" fontId="95" fillId="32" borderId="15" xfId="40" applyFont="1" applyFill="1" applyBorder="1" applyAlignment="1" applyProtection="1">
      <alignment horizontal="center" vertical="center"/>
      <protection/>
    </xf>
    <xf numFmtId="0" fontId="95" fillId="32" borderId="14" xfId="40" applyFont="1" applyFill="1" applyBorder="1" applyAlignment="1" applyProtection="1">
      <alignment horizontal="center" vertical="center"/>
      <protection/>
    </xf>
    <xf numFmtId="0" fontId="94" fillId="0" borderId="15" xfId="40" applyFont="1" applyBorder="1" applyAlignment="1" applyProtection="1">
      <alignment horizontal="center" vertical="center" wrapText="1"/>
      <protection/>
    </xf>
    <xf numFmtId="0" fontId="98" fillId="32" borderId="15" xfId="40" applyFont="1" applyFill="1" applyBorder="1" applyAlignment="1" applyProtection="1">
      <alignment horizontal="center" vertical="center"/>
      <protection/>
    </xf>
    <xf numFmtId="0" fontId="98" fillId="32" borderId="15" xfId="40" applyFont="1" applyFill="1" applyBorder="1" applyAlignment="1" applyProtection="1">
      <alignment horizontal="right" vertical="center"/>
      <protection/>
    </xf>
    <xf numFmtId="0" fontId="98" fillId="0" borderId="15" xfId="40" applyFont="1" applyBorder="1" applyAlignment="1" applyProtection="1">
      <alignment horizontal="right" vertical="center" wrapText="1"/>
      <protection/>
    </xf>
    <xf numFmtId="0" fontId="98" fillId="32" borderId="14" xfId="40" applyFont="1" applyFill="1" applyBorder="1" applyAlignment="1" applyProtection="1">
      <alignment horizontal="center" vertical="center"/>
      <protection/>
    </xf>
    <xf numFmtId="218" fontId="99" fillId="0" borderId="24" xfId="39" applyNumberFormat="1" applyFont="1" applyFill="1" applyBorder="1" applyAlignment="1" applyProtection="1">
      <alignment vertical="center"/>
      <protection/>
    </xf>
    <xf numFmtId="0" fontId="99" fillId="32" borderId="15" xfId="40" applyFont="1" applyFill="1" applyBorder="1" applyAlignment="1" applyProtection="1">
      <alignment horizontal="right" vertical="center"/>
      <protection/>
    </xf>
    <xf numFmtId="220" fontId="99" fillId="32" borderId="15" xfId="40" applyNumberFormat="1" applyFont="1" applyFill="1" applyBorder="1" applyAlignment="1" applyProtection="1">
      <alignment horizontal="right" vertical="center"/>
      <protection/>
    </xf>
    <xf numFmtId="219" fontId="99" fillId="32" borderId="15" xfId="40" applyNumberFormat="1" applyFont="1" applyFill="1" applyBorder="1" applyAlignment="1" applyProtection="1">
      <alignment horizontal="right" vertical="center"/>
      <protection/>
    </xf>
    <xf numFmtId="0" fontId="100" fillId="32" borderId="15" xfId="40" applyFont="1" applyFill="1" applyBorder="1" applyAlignment="1" applyProtection="1">
      <alignment horizontal="right" vertical="center"/>
      <protection/>
    </xf>
    <xf numFmtId="195" fontId="99" fillId="32" borderId="14" xfId="40" applyNumberFormat="1" applyFont="1" applyFill="1" applyBorder="1" applyAlignment="1" applyProtection="1">
      <alignment horizontal="right" vertical="center"/>
      <protection/>
    </xf>
    <xf numFmtId="0" fontId="89" fillId="32" borderId="0" xfId="0" applyFont="1" applyFill="1" applyAlignment="1">
      <alignment vertical="center"/>
    </xf>
    <xf numFmtId="0" fontId="89" fillId="32" borderId="0" xfId="0" applyFont="1" applyFill="1" applyAlignment="1">
      <alignment vertical="center" wrapText="1"/>
    </xf>
    <xf numFmtId="0" fontId="89" fillId="32" borderId="0" xfId="0" applyFont="1" applyFill="1" applyAlignment="1">
      <alignment horizontal="center" vertical="center" wrapText="1"/>
    </xf>
    <xf numFmtId="201" fontId="89" fillId="32" borderId="0" xfId="0" applyNumberFormat="1" applyFont="1" applyFill="1" applyAlignment="1">
      <alignment horizontal="center" vertical="center"/>
    </xf>
    <xf numFmtId="0" fontId="89" fillId="32" borderId="0" xfId="0" applyFont="1" applyFill="1" applyAlignment="1">
      <alignment horizontal="center" vertical="center"/>
    </xf>
    <xf numFmtId="0" fontId="89" fillId="0" borderId="0" xfId="40" applyFont="1">
      <alignment/>
      <protection/>
    </xf>
    <xf numFmtId="0" fontId="89" fillId="0" borderId="0" xfId="40" applyFont="1" applyAlignment="1">
      <alignment wrapText="1"/>
      <protection/>
    </xf>
    <xf numFmtId="0" fontId="89" fillId="0" borderId="0" xfId="40" applyFont="1" applyAlignment="1">
      <alignment horizontal="center"/>
      <protection/>
    </xf>
    <xf numFmtId="197" fontId="89" fillId="0" borderId="0" xfId="40" applyNumberFormat="1" applyFont="1" applyAlignment="1">
      <alignment horizontal="center"/>
      <protection/>
    </xf>
    <xf numFmtId="0" fontId="95" fillId="0" borderId="0" xfId="40" applyFont="1" applyProtection="1">
      <alignment/>
      <protection/>
    </xf>
    <xf numFmtId="0" fontId="95" fillId="0" borderId="0" xfId="40" applyFont="1" applyFill="1" applyBorder="1" applyAlignment="1" applyProtection="1">
      <alignment horizontal="center" vertical="center"/>
      <protection/>
    </xf>
    <xf numFmtId="0" fontId="91" fillId="32" borderId="14" xfId="40" applyFont="1" applyFill="1" applyBorder="1" applyAlignment="1" applyProtection="1">
      <alignment horizontal="right"/>
      <protection/>
    </xf>
    <xf numFmtId="0" fontId="91" fillId="32" borderId="15" xfId="40" applyFont="1" applyFill="1" applyBorder="1" applyAlignment="1" applyProtection="1">
      <alignment horizontal="center" vertical="center"/>
      <protection/>
    </xf>
    <xf numFmtId="0" fontId="91" fillId="32" borderId="15" xfId="40" applyFont="1" applyFill="1" applyBorder="1" applyAlignment="1" applyProtection="1">
      <alignment/>
      <protection/>
    </xf>
    <xf numFmtId="0" fontId="91" fillId="32" borderId="14" xfId="40" applyFont="1" applyFill="1" applyBorder="1" applyAlignment="1" applyProtection="1">
      <alignment/>
      <protection/>
    </xf>
    <xf numFmtId="0" fontId="90" fillId="32" borderId="14" xfId="40" applyFont="1" applyFill="1" applyBorder="1" applyAlignment="1" applyProtection="1">
      <alignment horizontal="right" vertical="center"/>
      <protection/>
    </xf>
    <xf numFmtId="0" fontId="90" fillId="32" borderId="14" xfId="40" applyFont="1" applyFill="1" applyBorder="1" applyAlignment="1" applyProtection="1">
      <alignment horizontal="right"/>
      <protection/>
    </xf>
    <xf numFmtId="0" fontId="90" fillId="32" borderId="15" xfId="40" applyFont="1" applyFill="1" applyBorder="1" applyAlignment="1" applyProtection="1">
      <alignment horizontal="center"/>
      <protection/>
    </xf>
    <xf numFmtId="0" fontId="101" fillId="32" borderId="15" xfId="40" applyFont="1" applyFill="1" applyBorder="1" applyAlignment="1" applyProtection="1">
      <alignment horizontal="center"/>
      <protection/>
    </xf>
    <xf numFmtId="0" fontId="90" fillId="0" borderId="15" xfId="40" applyFont="1" applyFill="1" applyBorder="1" applyAlignment="1" applyProtection="1">
      <alignment horizontal="center" vertical="center"/>
      <protection/>
    </xf>
    <xf numFmtId="0" fontId="95" fillId="32" borderId="0" xfId="40" applyFont="1" applyFill="1" applyProtection="1">
      <alignment/>
      <protection/>
    </xf>
    <xf numFmtId="0" fontId="102" fillId="0" borderId="0" xfId="40" applyFont="1" applyProtection="1">
      <alignment/>
      <protection/>
    </xf>
    <xf numFmtId="0" fontId="90" fillId="32" borderId="14" xfId="40" applyFont="1" applyFill="1" applyBorder="1" applyAlignment="1" applyProtection="1">
      <alignment horizontal="left" vertical="center"/>
      <protection/>
    </xf>
    <xf numFmtId="0" fontId="90" fillId="32" borderId="24" xfId="40" applyFont="1" applyFill="1" applyBorder="1" applyAlignment="1" applyProtection="1">
      <alignment horizontal="left" vertical="center"/>
      <protection/>
    </xf>
    <xf numFmtId="0" fontId="99" fillId="32" borderId="14" xfId="40" applyFont="1" applyFill="1" applyBorder="1" applyAlignment="1" applyProtection="1">
      <alignment horizontal="center" vertical="center"/>
      <protection/>
    </xf>
    <xf numFmtId="0" fontId="99" fillId="32" borderId="15" xfId="40" applyFont="1" applyFill="1" applyBorder="1" applyAlignment="1" applyProtection="1">
      <alignment horizontal="center" vertical="center"/>
      <protection/>
    </xf>
    <xf numFmtId="0" fontId="99" fillId="0" borderId="15" xfId="0" applyFont="1" applyFill="1" applyBorder="1" applyAlignment="1" applyProtection="1">
      <alignment horizontal="center" vertical="center" wrapText="1"/>
      <protection locked="0"/>
    </xf>
    <xf numFmtId="0" fontId="100" fillId="32" borderId="22" xfId="40" applyFont="1" applyFill="1" applyBorder="1" applyAlignment="1" applyProtection="1">
      <alignment horizontal="center" vertical="center"/>
      <protection/>
    </xf>
    <xf numFmtId="0" fontId="100" fillId="32" borderId="15" xfId="40" applyFont="1" applyFill="1" applyBorder="1" applyAlignment="1" applyProtection="1">
      <alignment horizontal="center" vertical="center"/>
      <protection/>
    </xf>
    <xf numFmtId="0" fontId="90" fillId="32" borderId="15" xfId="40" applyFont="1" applyFill="1" applyBorder="1" applyAlignment="1" applyProtection="1">
      <alignment wrapText="1"/>
      <protection/>
    </xf>
    <xf numFmtId="0" fontId="90" fillId="32" borderId="15" xfId="40" applyFont="1" applyFill="1" applyBorder="1" applyProtection="1">
      <alignment/>
      <protection/>
    </xf>
    <xf numFmtId="0" fontId="90" fillId="0" borderId="15" xfId="40" applyFont="1" applyFill="1" applyBorder="1" applyProtection="1">
      <alignment/>
      <protection/>
    </xf>
    <xf numFmtId="0" fontId="103" fillId="32" borderId="15" xfId="40" applyFont="1" applyFill="1" applyBorder="1" applyProtection="1">
      <alignment/>
      <protection/>
    </xf>
    <xf numFmtId="0" fontId="103" fillId="32" borderId="14" xfId="40" applyFont="1" applyFill="1" applyBorder="1" applyAlignment="1" applyProtection="1">
      <alignment horizontal="right"/>
      <protection/>
    </xf>
    <xf numFmtId="0" fontId="103" fillId="32" borderId="15" xfId="40" applyFont="1" applyFill="1" applyBorder="1" applyAlignment="1" applyProtection="1">
      <alignment horizontal="center" vertical="center"/>
      <protection/>
    </xf>
    <xf numFmtId="0" fontId="103" fillId="32" borderId="15" xfId="40" applyFont="1" applyFill="1" applyBorder="1" applyAlignment="1" applyProtection="1">
      <alignment/>
      <protection/>
    </xf>
    <xf numFmtId="0" fontId="90" fillId="32" borderId="15" xfId="40" applyFont="1" applyFill="1" applyBorder="1" applyAlignment="1" applyProtection="1">
      <alignment horizontal="left"/>
      <protection/>
    </xf>
    <xf numFmtId="0" fontId="90" fillId="0" borderId="15" xfId="40" applyFont="1" applyFill="1" applyBorder="1" applyAlignment="1" applyProtection="1">
      <alignment vertical="center"/>
      <protection/>
    </xf>
    <xf numFmtId="0" fontId="99" fillId="32" borderId="15" xfId="40" applyFont="1" applyFill="1" applyBorder="1" applyAlignment="1" applyProtection="1">
      <alignment horizontal="left" vertical="center"/>
      <protection/>
    </xf>
    <xf numFmtId="0" fontId="14" fillId="32" borderId="0" xfId="0" applyFont="1" applyFill="1" applyAlignment="1">
      <alignment vertical="center"/>
    </xf>
    <xf numFmtId="0" fontId="14" fillId="32" borderId="0" xfId="0" applyFont="1" applyFill="1" applyAlignment="1">
      <alignment vertical="center" wrapText="1"/>
    </xf>
    <xf numFmtId="0" fontId="14" fillId="32" borderId="0" xfId="0" applyFont="1" applyFill="1" applyAlignment="1">
      <alignment horizontal="center" vertical="center" wrapText="1"/>
    </xf>
    <xf numFmtId="201" fontId="14" fillId="32" borderId="0" xfId="0" applyNumberFormat="1" applyFont="1" applyFill="1" applyAlignment="1">
      <alignment horizontal="center" vertical="center"/>
    </xf>
    <xf numFmtId="0" fontId="14" fillId="32" borderId="0" xfId="0" applyFont="1" applyFill="1" applyAlignment="1">
      <alignment horizontal="center" vertical="center"/>
    </xf>
    <xf numFmtId="0" fontId="14" fillId="32" borderId="0" xfId="0" applyFont="1" applyFill="1" applyBorder="1" applyAlignment="1">
      <alignment vertical="center"/>
    </xf>
    <xf numFmtId="0" fontId="14" fillId="32" borderId="0" xfId="0" applyFont="1" applyFill="1" applyBorder="1" applyAlignment="1">
      <alignment vertical="center" wrapText="1"/>
    </xf>
    <xf numFmtId="0" fontId="14" fillId="32" borderId="16" xfId="0" applyFont="1" applyFill="1" applyBorder="1" applyAlignment="1">
      <alignment horizontal="center" vertical="center"/>
    </xf>
    <xf numFmtId="0" fontId="14" fillId="32" borderId="16" xfId="0" applyFont="1" applyFill="1" applyBorder="1" applyAlignment="1">
      <alignment horizontal="center" vertical="center" wrapText="1"/>
    </xf>
    <xf numFmtId="0" fontId="30" fillId="33" borderId="15" xfId="0" applyFont="1" applyFill="1" applyBorder="1" applyAlignment="1">
      <alignment horizontal="center" vertical="center" wrapText="1"/>
    </xf>
    <xf numFmtId="0" fontId="30" fillId="33" borderId="24" xfId="0" applyFont="1" applyFill="1" applyBorder="1" applyAlignment="1">
      <alignment horizontal="center" vertical="center" wrapText="1"/>
    </xf>
    <xf numFmtId="0" fontId="30" fillId="33" borderId="25" xfId="0" applyFont="1" applyFill="1" applyBorder="1" applyAlignment="1">
      <alignment horizontal="center" vertical="center" wrapText="1"/>
    </xf>
    <xf numFmtId="201" fontId="30" fillId="33" borderId="15" xfId="0" applyNumberFormat="1"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04" fillId="32" borderId="15" xfId="0" applyFont="1" applyFill="1" applyBorder="1" applyAlignment="1">
      <alignment horizontal="center" vertical="center" wrapText="1"/>
    </xf>
    <xf numFmtId="0" fontId="15" fillId="32" borderId="15" xfId="0" applyFont="1" applyFill="1" applyBorder="1" applyAlignment="1">
      <alignment horizontal="left" vertical="top" wrapText="1"/>
    </xf>
    <xf numFmtId="201" fontId="14" fillId="35" borderId="15" xfId="0" applyNumberFormat="1"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5" fillId="0" borderId="15" xfId="0" applyFont="1" applyFill="1" applyBorder="1" applyAlignment="1">
      <alignment horizontal="left" vertical="top" wrapText="1"/>
    </xf>
    <xf numFmtId="0" fontId="14" fillId="32" borderId="26" xfId="0" applyFont="1" applyFill="1" applyBorder="1" applyAlignment="1">
      <alignment horizontal="center" vertical="center" wrapText="1"/>
    </xf>
    <xf numFmtId="201" fontId="105" fillId="32" borderId="15" xfId="0" applyNumberFormat="1" applyFont="1" applyFill="1" applyBorder="1" applyAlignment="1">
      <alignment horizontal="center" vertical="center" wrapText="1"/>
    </xf>
    <xf numFmtId="0" fontId="15" fillId="32" borderId="25" xfId="0" applyFont="1" applyFill="1" applyBorder="1" applyAlignment="1">
      <alignment horizontal="left" vertical="top" wrapText="1"/>
    </xf>
    <xf numFmtId="0" fontId="15" fillId="32" borderId="23" xfId="0" applyFont="1" applyFill="1" applyBorder="1" applyAlignment="1">
      <alignment horizontal="left" vertical="top" wrapText="1"/>
    </xf>
    <xf numFmtId="0" fontId="105" fillId="32" borderId="15" xfId="0" applyFont="1" applyFill="1" applyBorder="1" applyAlignment="1">
      <alignment horizontal="center" vertical="center" wrapText="1"/>
    </xf>
    <xf numFmtId="0" fontId="15" fillId="0" borderId="15" xfId="0" applyFont="1" applyBorder="1" applyAlignment="1">
      <alignment horizontal="left" vertical="top" wrapText="1"/>
    </xf>
    <xf numFmtId="0" fontId="15" fillId="32" borderId="27" xfId="0" applyFont="1" applyFill="1" applyBorder="1" applyAlignment="1">
      <alignment horizontal="left" vertical="top" wrapText="1"/>
    </xf>
    <xf numFmtId="0" fontId="15" fillId="32" borderId="15" xfId="0" applyFont="1" applyFill="1" applyBorder="1" applyAlignment="1">
      <alignment vertical="top" wrapText="1"/>
    </xf>
    <xf numFmtId="201" fontId="105" fillId="0" borderId="15" xfId="0" applyNumberFormat="1" applyFont="1" applyFill="1" applyBorder="1" applyAlignment="1">
      <alignment horizontal="center" vertical="center" wrapText="1"/>
    </xf>
    <xf numFmtId="202" fontId="14" fillId="32" borderId="0" xfId="0" applyNumberFormat="1" applyFont="1" applyFill="1" applyAlignment="1">
      <alignment horizontal="center" vertical="center"/>
    </xf>
    <xf numFmtId="202" fontId="30" fillId="33" borderId="15" xfId="0" applyNumberFormat="1" applyFont="1" applyFill="1" applyBorder="1" applyAlignment="1">
      <alignment horizontal="center" vertical="center" wrapText="1"/>
    </xf>
    <xf numFmtId="0" fontId="14" fillId="34" borderId="25" xfId="0" applyFont="1" applyFill="1" applyBorder="1" applyAlignment="1">
      <alignment horizontal="center" vertical="center" wrapText="1"/>
    </xf>
    <xf numFmtId="202" fontId="14" fillId="35" borderId="15" xfId="0" applyNumberFormat="1" applyFont="1" applyFill="1" applyBorder="1" applyAlignment="1">
      <alignment horizontal="center" vertical="center" wrapText="1"/>
    </xf>
    <xf numFmtId="0" fontId="15" fillId="32" borderId="28" xfId="0" applyFont="1" applyFill="1" applyBorder="1" applyAlignment="1">
      <alignment horizontal="left" vertical="top" wrapText="1"/>
    </xf>
    <xf numFmtId="0" fontId="15" fillId="0" borderId="28" xfId="0" applyFont="1" applyBorder="1" applyAlignment="1">
      <alignment horizontal="left" vertical="top" wrapText="1"/>
    </xf>
    <xf numFmtId="0" fontId="15" fillId="0" borderId="15" xfId="0" applyFont="1" applyBorder="1" applyAlignment="1">
      <alignment horizontal="left" vertical="top"/>
    </xf>
    <xf numFmtId="0" fontId="14" fillId="36" borderId="25" xfId="0" applyFont="1" applyFill="1" applyBorder="1" applyAlignment="1">
      <alignment horizontal="center" vertical="center" wrapText="1"/>
    </xf>
    <xf numFmtId="202" fontId="105" fillId="0" borderId="15" xfId="0" applyNumberFormat="1" applyFont="1" applyFill="1" applyBorder="1" applyAlignment="1">
      <alignment horizontal="center" vertical="center" wrapText="1"/>
    </xf>
    <xf numFmtId="0" fontId="14" fillId="32" borderId="0" xfId="0" applyFont="1" applyFill="1" applyBorder="1" applyAlignment="1">
      <alignment horizontal="left" vertical="top" wrapText="1"/>
    </xf>
    <xf numFmtId="202" fontId="14" fillId="32" borderId="0" xfId="0" applyNumberFormat="1" applyFont="1" applyFill="1" applyBorder="1" applyAlignment="1">
      <alignment horizontal="left" vertical="top" wrapText="1"/>
    </xf>
    <xf numFmtId="0" fontId="106" fillId="0" borderId="15" xfId="0" applyFont="1" applyBorder="1" applyAlignment="1">
      <alignment horizontal="left" vertical="top" wrapText="1"/>
    </xf>
    <xf numFmtId="0" fontId="106" fillId="32" borderId="15" xfId="0" applyFont="1" applyFill="1" applyBorder="1" applyAlignment="1">
      <alignment horizontal="left" vertical="top" wrapText="1"/>
    </xf>
    <xf numFmtId="0" fontId="31" fillId="32" borderId="0" xfId="55" applyFont="1" applyFill="1" applyAlignment="1" applyProtection="1">
      <alignment horizontal="center" vertical="center"/>
      <protection/>
    </xf>
    <xf numFmtId="0" fontId="14" fillId="32" borderId="26" xfId="0" applyFont="1" applyFill="1" applyBorder="1" applyAlignment="1">
      <alignment horizontal="center" vertical="center"/>
    </xf>
    <xf numFmtId="0" fontId="14" fillId="32" borderId="15" xfId="0" applyFont="1" applyFill="1" applyBorder="1" applyAlignment="1">
      <alignment vertical="center" wrapText="1"/>
    </xf>
    <xf numFmtId="0" fontId="14" fillId="32" borderId="26" xfId="0" applyFont="1" applyFill="1" applyBorder="1" applyAlignment="1">
      <alignment vertical="center" wrapText="1"/>
    </xf>
    <xf numFmtId="0" fontId="14" fillId="0" borderId="15" xfId="0" applyFont="1" applyBorder="1" applyAlignment="1">
      <alignment horizontal="left" vertical="top" wrapText="1"/>
    </xf>
    <xf numFmtId="0" fontId="15" fillId="0" borderId="15" xfId="0" applyFont="1" applyFill="1" applyBorder="1" applyAlignment="1">
      <alignment vertical="top" wrapText="1"/>
    </xf>
    <xf numFmtId="0" fontId="14" fillId="32" borderId="0" xfId="0" applyFont="1" applyFill="1" applyBorder="1" applyAlignment="1">
      <alignment horizontal="center" vertical="top" wrapText="1"/>
    </xf>
    <xf numFmtId="193" fontId="10" fillId="32" borderId="0" xfId="0" applyNumberFormat="1" applyFont="1" applyFill="1" applyAlignment="1">
      <alignment/>
    </xf>
    <xf numFmtId="0" fontId="15" fillId="32" borderId="25" xfId="0" applyFont="1" applyFill="1" applyBorder="1" applyAlignment="1">
      <alignment vertical="top" wrapText="1"/>
    </xf>
    <xf numFmtId="0" fontId="15" fillId="0" borderId="15" xfId="0" applyFont="1" applyBorder="1" applyAlignment="1">
      <alignment vertical="top" wrapText="1"/>
    </xf>
    <xf numFmtId="193" fontId="15" fillId="32" borderId="25" xfId="0" applyNumberFormat="1" applyFont="1" applyFill="1" applyBorder="1" applyAlignment="1">
      <alignment horizontal="left" vertical="top" wrapText="1"/>
    </xf>
    <xf numFmtId="0" fontId="14" fillId="0" borderId="15" xfId="0" applyFont="1" applyBorder="1" applyAlignment="1">
      <alignment vertical="top" wrapText="1"/>
    </xf>
    <xf numFmtId="0" fontId="15" fillId="32" borderId="15" xfId="41" applyFont="1" applyFill="1" applyBorder="1" applyAlignment="1">
      <alignment horizontal="left" vertical="top" wrapText="1"/>
      <protection/>
    </xf>
    <xf numFmtId="202" fontId="14" fillId="32" borderId="0" xfId="0" applyNumberFormat="1" applyFont="1" applyFill="1" applyAlignment="1">
      <alignment vertical="center"/>
    </xf>
    <xf numFmtId="0" fontId="106" fillId="32" borderId="15" xfId="0" applyFont="1" applyFill="1" applyBorder="1" applyAlignment="1">
      <alignment vertical="top" wrapText="1"/>
    </xf>
    <xf numFmtId="0" fontId="14" fillId="32" borderId="15" xfId="0" applyFont="1" applyFill="1" applyBorder="1" applyAlignment="1">
      <alignment vertical="top" wrapText="1"/>
    </xf>
    <xf numFmtId="0" fontId="15" fillId="32" borderId="15" xfId="0" applyFont="1" applyFill="1" applyBorder="1" applyAlignment="1" quotePrefix="1">
      <alignment vertical="top" wrapText="1"/>
    </xf>
    <xf numFmtId="0" fontId="15" fillId="0" borderId="25" xfId="0" applyFont="1" applyFill="1" applyBorder="1" applyAlignment="1">
      <alignment vertical="top" wrapText="1"/>
    </xf>
    <xf numFmtId="197" fontId="15" fillId="0" borderId="15" xfId="0" applyNumberFormat="1" applyFont="1" applyBorder="1" applyAlignment="1">
      <alignment horizontal="left" vertical="top" wrapText="1"/>
    </xf>
    <xf numFmtId="0" fontId="14" fillId="32" borderId="15" xfId="0" applyFont="1" applyFill="1" applyBorder="1" applyAlignment="1">
      <alignment horizontal="left" vertical="top" wrapText="1"/>
    </xf>
    <xf numFmtId="0" fontId="15" fillId="0" borderId="28" xfId="0" applyFont="1" applyFill="1" applyBorder="1" applyAlignment="1">
      <alignment vertical="top" wrapText="1"/>
    </xf>
    <xf numFmtId="0" fontId="14" fillId="32" borderId="0" xfId="0" applyFont="1" applyFill="1" applyAlignment="1">
      <alignment/>
    </xf>
    <xf numFmtId="0" fontId="15" fillId="32" borderId="15" xfId="0" applyFont="1" applyFill="1" applyBorder="1" applyAlignment="1">
      <alignment horizontal="left" vertical="center" wrapText="1"/>
    </xf>
    <xf numFmtId="0" fontId="14" fillId="32" borderId="0" xfId="0" applyFont="1" applyFill="1" applyBorder="1" applyAlignment="1">
      <alignment horizontal="center" vertical="center" wrapText="1"/>
    </xf>
    <xf numFmtId="0" fontId="14" fillId="32" borderId="0" xfId="0" applyFont="1" applyFill="1" applyAlignment="1">
      <alignment wrapText="1"/>
    </xf>
    <xf numFmtId="0" fontId="14" fillId="0" borderId="0" xfId="0" applyFont="1" applyAlignment="1">
      <alignment/>
    </xf>
    <xf numFmtId="0" fontId="14" fillId="32" borderId="0" xfId="0" applyFont="1" applyFill="1" applyAlignment="1">
      <alignment horizontal="center"/>
    </xf>
    <xf numFmtId="197" fontId="14" fillId="32" borderId="0" xfId="0" applyNumberFormat="1" applyFont="1" applyFill="1" applyAlignment="1">
      <alignment horizontal="center"/>
    </xf>
    <xf numFmtId="0" fontId="14" fillId="0" borderId="0" xfId="0" applyFont="1" applyAlignment="1">
      <alignment wrapText="1"/>
    </xf>
    <xf numFmtId="0" fontId="33" fillId="32" borderId="0" xfId="0" applyFont="1" applyFill="1" applyAlignment="1">
      <alignment vertical="center"/>
    </xf>
    <xf numFmtId="0" fontId="34" fillId="32" borderId="15" xfId="0" applyFont="1" applyFill="1" applyBorder="1" applyAlignment="1">
      <alignment horizontal="center" vertical="center"/>
    </xf>
    <xf numFmtId="49" fontId="35" fillId="32" borderId="15" xfId="0" applyNumberFormat="1" applyFont="1" applyFill="1" applyBorder="1" applyAlignment="1">
      <alignment horizontal="center" vertical="center"/>
    </xf>
    <xf numFmtId="0" fontId="36" fillId="32" borderId="15" xfId="0" applyFont="1" applyFill="1" applyBorder="1" applyAlignment="1">
      <alignment horizontal="left" vertical="center" wrapText="1"/>
    </xf>
    <xf numFmtId="49" fontId="37" fillId="32" borderId="15" xfId="0" applyNumberFormat="1" applyFont="1" applyFill="1" applyBorder="1" applyAlignment="1">
      <alignment horizontal="center" vertical="center"/>
    </xf>
    <xf numFmtId="0" fontId="12" fillId="32" borderId="15" xfId="0" applyFont="1" applyFill="1" applyBorder="1" applyAlignment="1">
      <alignment horizontal="left" vertical="center" wrapText="1"/>
    </xf>
    <xf numFmtId="0" fontId="12" fillId="32" borderId="15" xfId="0" applyFont="1" applyFill="1" applyBorder="1" applyAlignment="1">
      <alignment horizontal="left" vertical="top" wrapText="1"/>
    </xf>
    <xf numFmtId="0" fontId="14" fillId="0" borderId="0" xfId="0" applyFont="1" applyAlignment="1">
      <alignment horizontal="center"/>
    </xf>
    <xf numFmtId="197" fontId="14" fillId="0" borderId="0" xfId="0" applyNumberFormat="1" applyFont="1" applyAlignment="1">
      <alignment horizontal="center"/>
    </xf>
    <xf numFmtId="0" fontId="14" fillId="0" borderId="0" xfId="40" applyFont="1">
      <alignment/>
      <protection/>
    </xf>
    <xf numFmtId="0" fontId="33" fillId="32" borderId="0" xfId="40" applyFont="1" applyFill="1" applyAlignment="1">
      <alignment vertical="center"/>
      <protection/>
    </xf>
    <xf numFmtId="0" fontId="37" fillId="32" borderId="0" xfId="40" applyFont="1" applyFill="1">
      <alignment/>
      <protection/>
    </xf>
    <xf numFmtId="0" fontId="14" fillId="32" borderId="0" xfId="40" applyFont="1" applyFill="1">
      <alignment/>
      <protection/>
    </xf>
    <xf numFmtId="0" fontId="14" fillId="32" borderId="0" xfId="40" applyFont="1" applyFill="1" applyAlignment="1">
      <alignment horizontal="center"/>
      <protection/>
    </xf>
    <xf numFmtId="197" fontId="14" fillId="32" borderId="0" xfId="40" applyNumberFormat="1" applyFont="1" applyFill="1" applyAlignment="1">
      <alignment horizontal="center"/>
      <protection/>
    </xf>
    <xf numFmtId="0" fontId="14" fillId="0" borderId="0" xfId="40" applyFont="1" applyAlignment="1">
      <alignment wrapText="1"/>
      <protection/>
    </xf>
    <xf numFmtId="0" fontId="14" fillId="0" borderId="0" xfId="40" applyFont="1" applyAlignment="1">
      <alignment vertical="center" wrapText="1"/>
      <protection/>
    </xf>
    <xf numFmtId="0" fontId="14" fillId="32" borderId="29" xfId="40" applyFont="1" applyFill="1" applyBorder="1" applyAlignment="1">
      <alignment horizontal="center" vertical="center" wrapText="1"/>
      <protection/>
    </xf>
    <xf numFmtId="0" fontId="14" fillId="32" borderId="30" xfId="40" applyFont="1" applyFill="1" applyBorder="1" applyAlignment="1">
      <alignment horizontal="center" vertical="center" wrapText="1"/>
      <protection/>
    </xf>
    <xf numFmtId="0" fontId="14" fillId="32" borderId="15" xfId="40" applyFont="1" applyFill="1" applyBorder="1" applyAlignment="1">
      <alignment horizontal="center" vertical="center" wrapText="1"/>
      <protection/>
    </xf>
    <xf numFmtId="0" fontId="14" fillId="0" borderId="0" xfId="40" applyFont="1" applyAlignment="1">
      <alignment vertical="center"/>
      <protection/>
    </xf>
    <xf numFmtId="0" fontId="14" fillId="32" borderId="15" xfId="40" applyFont="1" applyFill="1" applyBorder="1" applyAlignment="1">
      <alignment vertical="center" wrapText="1"/>
      <protection/>
    </xf>
    <xf numFmtId="196" fontId="38" fillId="32" borderId="15" xfId="40" applyNumberFormat="1" applyFont="1" applyFill="1" applyBorder="1" applyAlignment="1">
      <alignment horizontal="center" vertical="center" wrapText="1"/>
      <protection/>
    </xf>
    <xf numFmtId="0" fontId="14" fillId="32" borderId="15" xfId="40" applyFont="1" applyFill="1" applyBorder="1" applyAlignment="1">
      <alignment vertical="center"/>
      <protection/>
    </xf>
    <xf numFmtId="197" fontId="38" fillId="32" borderId="15" xfId="40" applyNumberFormat="1" applyFont="1" applyFill="1" applyBorder="1" applyAlignment="1">
      <alignment horizontal="center" vertical="center" wrapText="1"/>
      <protection/>
    </xf>
    <xf numFmtId="0" fontId="14" fillId="32" borderId="31" xfId="40" applyFont="1" applyFill="1" applyBorder="1" applyAlignment="1">
      <alignment vertical="center" wrapText="1"/>
      <protection/>
    </xf>
    <xf numFmtId="0" fontId="14" fillId="32" borderId="31" xfId="40" applyFont="1" applyFill="1" applyBorder="1" applyAlignment="1">
      <alignment horizontal="center" vertical="center" wrapText="1"/>
      <protection/>
    </xf>
    <xf numFmtId="197" fontId="38" fillId="32" borderId="31" xfId="40" applyNumberFormat="1" applyFont="1" applyFill="1" applyBorder="1" applyAlignment="1">
      <alignment horizontal="center" vertical="center" wrapText="1"/>
      <protection/>
    </xf>
    <xf numFmtId="0" fontId="14" fillId="32" borderId="31" xfId="40" applyFont="1" applyFill="1" applyBorder="1" applyAlignment="1">
      <alignment vertical="center"/>
      <protection/>
    </xf>
    <xf numFmtId="197" fontId="38" fillId="32" borderId="30" xfId="40" applyNumberFormat="1" applyFont="1" applyFill="1" applyBorder="1" applyAlignment="1">
      <alignment horizontal="center" vertical="center" wrapText="1"/>
      <protection/>
    </xf>
    <xf numFmtId="0" fontId="14" fillId="32" borderId="30" xfId="40" applyFont="1" applyFill="1" applyBorder="1" applyAlignment="1">
      <alignment vertical="center"/>
      <protection/>
    </xf>
    <xf numFmtId="196" fontId="38" fillId="32" borderId="30" xfId="40" applyNumberFormat="1" applyFont="1" applyFill="1" applyBorder="1" applyAlignment="1">
      <alignment horizontal="center" vertical="center" wrapText="1"/>
      <protection/>
    </xf>
    <xf numFmtId="0" fontId="14" fillId="0" borderId="29" xfId="40" applyFont="1" applyBorder="1" applyAlignment="1">
      <alignment horizontal="center" vertical="center" wrapText="1"/>
      <protection/>
    </xf>
    <xf numFmtId="0" fontId="14" fillId="0" borderId="32" xfId="40" applyFont="1" applyBorder="1" applyAlignment="1">
      <alignment horizontal="center" vertical="center" wrapText="1"/>
      <protection/>
    </xf>
    <xf numFmtId="0" fontId="14" fillId="32" borderId="31" xfId="40" applyFont="1" applyFill="1" applyBorder="1" applyAlignment="1">
      <alignment horizontal="center"/>
      <protection/>
    </xf>
    <xf numFmtId="2" fontId="38" fillId="32" borderId="31" xfId="40" applyNumberFormat="1" applyFont="1" applyFill="1" applyBorder="1" applyAlignment="1">
      <alignment horizontal="center"/>
      <protection/>
    </xf>
    <xf numFmtId="0" fontId="14" fillId="32" borderId="31" xfId="40" applyFont="1" applyFill="1" applyBorder="1">
      <alignment/>
      <protection/>
    </xf>
    <xf numFmtId="0" fontId="14" fillId="0" borderId="0" xfId="40" applyFont="1" applyAlignment="1">
      <alignment horizontal="center"/>
      <protection/>
    </xf>
    <xf numFmtId="197" fontId="14" fillId="0" borderId="0" xfId="40" applyNumberFormat="1" applyFont="1" applyAlignment="1">
      <alignment horizontal="center"/>
      <protection/>
    </xf>
    <xf numFmtId="0" fontId="14" fillId="32" borderId="0" xfId="40" applyFont="1" applyFill="1" applyAlignment="1">
      <alignment vertical="center"/>
      <protection/>
    </xf>
    <xf numFmtId="0" fontId="15" fillId="32" borderId="33" xfId="40" applyFont="1" applyFill="1" applyBorder="1" applyAlignment="1">
      <alignment horizontal="center" vertical="center"/>
      <protection/>
    </xf>
    <xf numFmtId="0" fontId="14" fillId="32" borderId="14" xfId="40" applyFont="1" applyFill="1" applyBorder="1" applyAlignment="1">
      <alignment horizontal="center" vertical="center"/>
      <protection/>
    </xf>
    <xf numFmtId="0" fontId="14" fillId="32" borderId="26" xfId="40" applyFont="1" applyFill="1" applyBorder="1" applyAlignment="1">
      <alignment horizontal="center" vertical="center"/>
      <protection/>
    </xf>
    <xf numFmtId="0" fontId="14" fillId="32" borderId="34" xfId="40" applyFont="1" applyFill="1" applyBorder="1" applyAlignment="1">
      <alignment horizontal="center" vertical="center"/>
      <protection/>
    </xf>
    <xf numFmtId="0" fontId="14" fillId="32" borderId="20" xfId="40" applyFont="1" applyFill="1" applyBorder="1" applyAlignment="1">
      <alignment vertical="center"/>
      <protection/>
    </xf>
    <xf numFmtId="0" fontId="14" fillId="32" borderId="0" xfId="40" applyFont="1" applyFill="1" applyBorder="1" applyAlignment="1">
      <alignment vertical="center"/>
      <protection/>
    </xf>
    <xf numFmtId="0" fontId="14" fillId="32" borderId="16" xfId="40" applyFont="1" applyFill="1" applyBorder="1" applyAlignment="1">
      <alignment horizontal="center" vertical="center"/>
      <protection/>
    </xf>
    <xf numFmtId="0" fontId="15" fillId="32" borderId="35" xfId="40" applyFont="1" applyFill="1" applyBorder="1" applyAlignment="1">
      <alignment vertical="center"/>
      <protection/>
    </xf>
    <xf numFmtId="0" fontId="14" fillId="32" borderId="22" xfId="40" applyFont="1" applyFill="1" applyBorder="1" applyAlignment="1">
      <alignment vertical="center"/>
      <protection/>
    </xf>
    <xf numFmtId="0" fontId="14" fillId="32" borderId="16" xfId="40" applyFont="1" applyFill="1" applyBorder="1" applyAlignment="1">
      <alignment vertical="center"/>
      <protection/>
    </xf>
    <xf numFmtId="0" fontId="5" fillId="32" borderId="0" xfId="40" applyFont="1" applyFill="1" applyProtection="1">
      <alignment/>
      <protection/>
    </xf>
    <xf numFmtId="0" fontId="14" fillId="32" borderId="0" xfId="40" applyFont="1" applyFill="1" applyProtection="1">
      <alignment/>
      <protection/>
    </xf>
    <xf numFmtId="0" fontId="10" fillId="32" borderId="0" xfId="40" applyFont="1" applyFill="1" applyProtection="1">
      <alignment/>
      <protection/>
    </xf>
    <xf numFmtId="194" fontId="14" fillId="32" borderId="0" xfId="40" applyNumberFormat="1" applyFont="1" applyFill="1" applyProtection="1">
      <alignment/>
      <protection/>
    </xf>
    <xf numFmtId="0" fontId="99" fillId="32" borderId="15" xfId="39" applyFont="1" applyFill="1" applyBorder="1" applyAlignment="1" applyProtection="1">
      <alignment horizontal="left" vertical="center"/>
      <protection/>
    </xf>
    <xf numFmtId="0" fontId="99" fillId="0" borderId="15" xfId="39" applyFont="1" applyFill="1" applyBorder="1" applyAlignment="1" applyProtection="1">
      <alignment horizontal="left" vertical="center"/>
      <protection/>
    </xf>
    <xf numFmtId="0" fontId="99" fillId="32" borderId="15" xfId="39" applyFont="1" applyFill="1" applyBorder="1" applyAlignment="1" applyProtection="1">
      <alignment horizontal="left" vertical="center" shrinkToFit="1"/>
      <protection/>
    </xf>
    <xf numFmtId="0" fontId="43" fillId="32" borderId="0" xfId="40" applyFont="1" applyFill="1">
      <alignment/>
      <protection/>
    </xf>
    <xf numFmtId="0" fontId="12" fillId="32" borderId="0" xfId="40" applyFont="1" applyFill="1" applyAlignment="1">
      <alignment horizontal="right" vertical="center"/>
      <protection/>
    </xf>
    <xf numFmtId="0" fontId="18" fillId="32" borderId="0" xfId="40" applyFont="1" applyFill="1" applyAlignment="1">
      <alignment horizontal="right" vertical="center"/>
      <protection/>
    </xf>
    <xf numFmtId="0" fontId="18" fillId="32" borderId="0" xfId="40" applyFont="1" applyFill="1" applyAlignment="1">
      <alignment horizontal="center" vertical="center"/>
      <protection/>
    </xf>
    <xf numFmtId="0" fontId="13" fillId="32" borderId="0" xfId="40" applyFont="1" applyFill="1" applyAlignment="1">
      <alignment horizontal="center" vertical="center" wrapText="1"/>
      <protection/>
    </xf>
    <xf numFmtId="0" fontId="23" fillId="32" borderId="0" xfId="40" applyFont="1" applyFill="1" applyAlignment="1">
      <alignment horizontal="center" vertical="center" wrapText="1"/>
      <protection/>
    </xf>
    <xf numFmtId="0" fontId="12" fillId="32" borderId="0" xfId="40" applyFont="1" applyFill="1" applyBorder="1" applyAlignment="1">
      <alignment horizontal="left" vertical="center"/>
      <protection/>
    </xf>
    <xf numFmtId="0" fontId="18" fillId="32" borderId="0" xfId="40" applyFont="1" applyFill="1" applyBorder="1" applyAlignment="1">
      <alignment horizontal="left" vertical="center"/>
      <protection/>
    </xf>
    <xf numFmtId="0" fontId="14" fillId="32" borderId="26" xfId="40" applyFont="1" applyFill="1" applyBorder="1" applyAlignment="1">
      <alignment horizontal="center" vertical="center"/>
      <protection/>
    </xf>
    <xf numFmtId="0" fontId="14" fillId="32" borderId="0" xfId="40" applyFont="1" applyFill="1" applyBorder="1" applyAlignment="1">
      <alignment horizontal="center" vertical="center"/>
      <protection/>
    </xf>
    <xf numFmtId="0" fontId="105" fillId="32" borderId="16" xfId="40" applyFont="1" applyFill="1" applyBorder="1" applyAlignment="1">
      <alignment horizontal="center" vertical="center"/>
      <protection/>
    </xf>
    <xf numFmtId="0" fontId="40" fillId="32" borderId="36" xfId="40" applyFont="1" applyFill="1" applyBorder="1" applyAlignment="1">
      <alignment horizontal="left" vertical="center"/>
      <protection/>
    </xf>
    <xf numFmtId="0" fontId="40" fillId="32" borderId="37" xfId="40" applyFont="1" applyFill="1" applyBorder="1" applyAlignment="1">
      <alignment horizontal="left" vertical="center"/>
      <protection/>
    </xf>
    <xf numFmtId="0" fontId="40" fillId="32" borderId="38" xfId="40" applyFont="1" applyFill="1" applyBorder="1" applyAlignment="1">
      <alignment horizontal="left" vertical="center"/>
      <protection/>
    </xf>
    <xf numFmtId="0" fontId="15" fillId="32" borderId="20" xfId="40" applyFont="1" applyFill="1" applyBorder="1" applyAlignment="1">
      <alignment horizontal="left" vertical="center"/>
      <protection/>
    </xf>
    <xf numFmtId="0" fontId="15" fillId="32" borderId="0" xfId="40" applyFont="1" applyFill="1" applyBorder="1" applyAlignment="1">
      <alignment horizontal="left" vertical="center"/>
      <protection/>
    </xf>
    <xf numFmtId="0" fontId="15" fillId="32" borderId="21" xfId="40" applyFont="1" applyFill="1" applyBorder="1" applyAlignment="1">
      <alignment horizontal="left" vertical="center"/>
      <protection/>
    </xf>
    <xf numFmtId="0" fontId="15" fillId="0" borderId="39" xfId="40" applyFont="1" applyBorder="1" applyAlignment="1">
      <alignment horizontal="center" vertical="center" wrapText="1"/>
      <protection/>
    </xf>
    <xf numFmtId="0" fontId="15" fillId="0" borderId="40" xfId="40" applyFont="1" applyBorder="1" applyAlignment="1">
      <alignment horizontal="center" vertical="center" wrapText="1"/>
      <protection/>
    </xf>
    <xf numFmtId="0" fontId="14" fillId="32" borderId="16" xfId="40" applyFont="1" applyFill="1" applyBorder="1" applyAlignment="1">
      <alignment horizontal="center" vertical="center"/>
      <protection/>
    </xf>
    <xf numFmtId="0" fontId="41" fillId="32" borderId="41" xfId="40" applyFont="1" applyFill="1" applyBorder="1" applyAlignment="1">
      <alignment horizontal="center" vertical="center"/>
      <protection/>
    </xf>
    <xf numFmtId="0" fontId="41" fillId="32" borderId="42" xfId="40" applyFont="1" applyFill="1" applyBorder="1" applyAlignment="1">
      <alignment horizontal="center" vertical="center"/>
      <protection/>
    </xf>
    <xf numFmtId="0" fontId="41" fillId="32" borderId="43" xfId="40" applyFont="1" applyFill="1" applyBorder="1" applyAlignment="1">
      <alignment horizontal="center" vertical="center"/>
      <protection/>
    </xf>
    <xf numFmtId="0" fontId="41" fillId="32" borderId="20" xfId="40" applyFont="1" applyFill="1" applyBorder="1" applyAlignment="1">
      <alignment horizontal="center" vertical="center"/>
      <protection/>
    </xf>
    <xf numFmtId="0" fontId="41" fillId="32" borderId="0" xfId="40" applyFont="1" applyFill="1" applyBorder="1" applyAlignment="1">
      <alignment horizontal="center" vertical="center"/>
      <protection/>
    </xf>
    <xf numFmtId="0" fontId="41" fillId="32" borderId="44" xfId="40" applyFont="1" applyFill="1" applyBorder="1" applyAlignment="1">
      <alignment horizontal="center" vertical="center"/>
      <protection/>
    </xf>
    <xf numFmtId="0" fontId="5" fillId="32" borderId="15" xfId="40" applyFont="1" applyFill="1" applyBorder="1" applyAlignment="1">
      <alignment horizontal="center" vertical="center"/>
      <protection/>
    </xf>
    <xf numFmtId="0" fontId="5" fillId="32" borderId="42" xfId="40" applyFont="1" applyFill="1" applyBorder="1" applyAlignment="1">
      <alignment horizontal="center" vertical="center"/>
      <protection/>
    </xf>
    <xf numFmtId="0" fontId="5" fillId="32" borderId="43" xfId="40" applyFont="1" applyFill="1" applyBorder="1" applyAlignment="1">
      <alignment horizontal="center" vertical="center"/>
      <protection/>
    </xf>
    <xf numFmtId="0" fontId="5" fillId="32" borderId="20" xfId="40" applyFont="1" applyFill="1" applyBorder="1" applyAlignment="1">
      <alignment horizontal="center" vertical="center"/>
      <protection/>
    </xf>
    <xf numFmtId="0" fontId="5" fillId="32" borderId="0" xfId="40" applyFont="1" applyFill="1" applyBorder="1" applyAlignment="1">
      <alignment horizontal="center" vertical="center"/>
      <protection/>
    </xf>
    <xf numFmtId="0" fontId="5" fillId="32" borderId="44" xfId="40" applyFont="1" applyFill="1" applyBorder="1" applyAlignment="1">
      <alignment horizontal="center" vertical="center"/>
      <protection/>
    </xf>
    <xf numFmtId="0" fontId="14" fillId="32" borderId="15" xfId="40" applyFont="1" applyFill="1" applyBorder="1" applyAlignment="1">
      <alignment horizontal="center" vertical="center"/>
      <protection/>
    </xf>
    <xf numFmtId="0" fontId="14" fillId="32" borderId="14" xfId="40" applyFont="1" applyFill="1" applyBorder="1" applyAlignment="1">
      <alignment horizontal="center" vertical="center"/>
      <protection/>
    </xf>
    <xf numFmtId="0" fontId="14" fillId="32" borderId="45" xfId="40" applyFont="1" applyFill="1" applyBorder="1" applyAlignment="1">
      <alignment horizontal="center" vertical="center"/>
      <protection/>
    </xf>
    <xf numFmtId="0" fontId="14" fillId="32" borderId="15" xfId="40" applyFont="1" applyFill="1" applyBorder="1" applyAlignment="1">
      <alignment vertical="center" wrapText="1"/>
      <protection/>
    </xf>
    <xf numFmtId="0" fontId="39" fillId="32" borderId="40" xfId="40" applyFont="1" applyFill="1" applyBorder="1" applyAlignment="1">
      <alignment horizontal="center" vertical="center" textRotation="255" wrapText="1"/>
      <protection/>
    </xf>
    <xf numFmtId="0" fontId="14" fillId="32" borderId="40" xfId="40" applyFont="1" applyFill="1" applyBorder="1" applyAlignment="1">
      <alignment horizontal="center" vertical="center" textRotation="255" wrapText="1"/>
      <protection/>
    </xf>
    <xf numFmtId="0" fontId="14" fillId="32" borderId="46" xfId="40" applyFont="1" applyFill="1" applyBorder="1" applyAlignment="1">
      <alignment horizontal="center" vertical="center" textRotation="255" wrapText="1"/>
      <protection/>
    </xf>
    <xf numFmtId="0" fontId="14" fillId="32" borderId="47" xfId="40" applyFont="1" applyFill="1" applyBorder="1" applyAlignment="1">
      <alignment horizontal="left" vertical="center" wrapText="1"/>
      <protection/>
    </xf>
    <xf numFmtId="0" fontId="14" fillId="32" borderId="27" xfId="40" applyFont="1" applyFill="1" applyBorder="1" applyAlignment="1">
      <alignment horizontal="left" vertical="center" wrapText="1"/>
      <protection/>
    </xf>
    <xf numFmtId="0" fontId="14" fillId="32" borderId="28" xfId="40" applyFont="1" applyFill="1" applyBorder="1" applyAlignment="1">
      <alignment horizontal="left" vertical="center" wrapText="1"/>
      <protection/>
    </xf>
    <xf numFmtId="0" fontId="39" fillId="32" borderId="33" xfId="40" applyFont="1" applyFill="1" applyBorder="1" applyAlignment="1">
      <alignment horizontal="center" vertical="center" textRotation="255" wrapText="1"/>
      <protection/>
    </xf>
    <xf numFmtId="0" fontId="14" fillId="32" borderId="33" xfId="40" applyFont="1" applyFill="1" applyBorder="1" applyAlignment="1">
      <alignment horizontal="center" vertical="center" textRotation="255" wrapText="1"/>
      <protection/>
    </xf>
    <xf numFmtId="0" fontId="14" fillId="32" borderId="30" xfId="40" applyFont="1" applyFill="1" applyBorder="1" applyAlignment="1">
      <alignment horizontal="center" vertical="center" wrapText="1"/>
      <protection/>
    </xf>
    <xf numFmtId="0" fontId="14" fillId="32" borderId="15" xfId="40" applyFont="1" applyFill="1" applyBorder="1" applyAlignment="1">
      <alignment horizontal="center" vertical="center" wrapText="1"/>
      <protection/>
    </xf>
    <xf numFmtId="0" fontId="14" fillId="0" borderId="48" xfId="40" applyFont="1" applyBorder="1" applyAlignment="1">
      <alignment horizontal="left"/>
      <protection/>
    </xf>
    <xf numFmtId="0" fontId="14" fillId="0" borderId="49" xfId="40" applyFont="1" applyBorder="1" applyAlignment="1">
      <alignment horizontal="left"/>
      <protection/>
    </xf>
    <xf numFmtId="0" fontId="14" fillId="0" borderId="32" xfId="40" applyFont="1" applyBorder="1" applyAlignment="1">
      <alignment horizontal="left"/>
      <protection/>
    </xf>
    <xf numFmtId="0" fontId="14" fillId="32" borderId="31" xfId="40" applyFont="1" applyFill="1" applyBorder="1" applyAlignment="1">
      <alignment vertical="center" wrapText="1"/>
      <protection/>
    </xf>
    <xf numFmtId="0" fontId="14" fillId="0" borderId="30" xfId="40" applyFont="1" applyBorder="1" applyAlignment="1">
      <alignment horizontal="center" vertical="center" wrapText="1"/>
      <protection/>
    </xf>
    <xf numFmtId="0" fontId="14" fillId="0" borderId="50" xfId="40" applyFont="1" applyBorder="1" applyAlignment="1">
      <alignment horizontal="center" vertical="center" wrapText="1"/>
      <protection/>
    </xf>
    <xf numFmtId="0" fontId="14" fillId="0" borderId="15" xfId="40" applyFont="1" applyBorder="1" applyAlignment="1">
      <alignment horizontal="center" vertical="center" wrapText="1"/>
      <protection/>
    </xf>
    <xf numFmtId="0" fontId="14" fillId="0" borderId="45" xfId="40" applyFont="1" applyBorder="1" applyAlignment="1">
      <alignment horizontal="center" vertical="center" wrapText="1"/>
      <protection/>
    </xf>
    <xf numFmtId="0" fontId="14" fillId="32" borderId="51" xfId="40" applyFont="1" applyFill="1" applyBorder="1" applyAlignment="1">
      <alignment horizontal="center" vertical="center" wrapText="1"/>
      <protection/>
    </xf>
    <xf numFmtId="0" fontId="14" fillId="32" borderId="52" xfId="40" applyFont="1" applyFill="1" applyBorder="1" applyAlignment="1">
      <alignment horizontal="center" vertical="center" wrapText="1"/>
      <protection/>
    </xf>
    <xf numFmtId="0" fontId="14" fillId="32" borderId="53" xfId="40" applyFont="1" applyFill="1" applyBorder="1" applyAlignment="1">
      <alignment horizontal="center" vertical="center" wrapText="1"/>
      <protection/>
    </xf>
    <xf numFmtId="0" fontId="14" fillId="32" borderId="39" xfId="40" applyFont="1" applyFill="1" applyBorder="1" applyAlignment="1">
      <alignment horizontal="center" vertical="center" wrapText="1"/>
      <protection/>
    </xf>
    <xf numFmtId="0" fontId="14" fillId="32" borderId="16" xfId="40" applyFont="1" applyFill="1" applyBorder="1" applyAlignment="1">
      <alignment horizontal="center" vertical="center" wrapText="1"/>
      <protection/>
    </xf>
    <xf numFmtId="0" fontId="14" fillId="32" borderId="23" xfId="40" applyFont="1" applyFill="1" applyBorder="1" applyAlignment="1">
      <alignment horizontal="center" vertical="center" wrapText="1"/>
      <protection/>
    </xf>
    <xf numFmtId="0" fontId="14" fillId="0" borderId="54" xfId="40" applyFont="1" applyBorder="1" applyAlignment="1">
      <alignment horizontal="left" vertical="top"/>
      <protection/>
    </xf>
    <xf numFmtId="0" fontId="14" fillId="0" borderId="18" xfId="40" applyFont="1" applyBorder="1" applyAlignment="1">
      <alignment horizontal="left" vertical="top"/>
      <protection/>
    </xf>
    <xf numFmtId="0" fontId="14" fillId="0" borderId="55" xfId="40" applyFont="1" applyBorder="1" applyAlignment="1">
      <alignment horizontal="left" vertical="top"/>
      <protection/>
    </xf>
    <xf numFmtId="0" fontId="14" fillId="0" borderId="56" xfId="40" applyFont="1" applyBorder="1" applyAlignment="1">
      <alignment horizontal="left" vertical="top"/>
      <protection/>
    </xf>
    <xf numFmtId="0" fontId="14" fillId="0" borderId="0" xfId="40" applyFont="1" applyBorder="1" applyAlignment="1">
      <alignment horizontal="left" vertical="top"/>
      <protection/>
    </xf>
    <xf numFmtId="0" fontId="14" fillId="0" borderId="44" xfId="40" applyFont="1" applyBorder="1" applyAlignment="1">
      <alignment horizontal="left" vertical="top"/>
      <protection/>
    </xf>
    <xf numFmtId="0" fontId="14" fillId="0" borderId="57" xfId="40" applyFont="1" applyBorder="1" applyAlignment="1">
      <alignment horizontal="left" vertical="top"/>
      <protection/>
    </xf>
    <xf numFmtId="0" fontId="14" fillId="0" borderId="58" xfId="40" applyFont="1" applyBorder="1" applyAlignment="1">
      <alignment horizontal="left" vertical="top"/>
      <protection/>
    </xf>
    <xf numFmtId="0" fontId="14" fillId="0" borderId="59" xfId="40" applyFont="1" applyBorder="1" applyAlignment="1">
      <alignment horizontal="left" vertical="top"/>
      <protection/>
    </xf>
    <xf numFmtId="0" fontId="14" fillId="32" borderId="60" xfId="40" applyFont="1" applyFill="1" applyBorder="1" applyAlignment="1">
      <alignment horizontal="center"/>
      <protection/>
    </xf>
    <xf numFmtId="0" fontId="14" fillId="32" borderId="31" xfId="40" applyFont="1" applyFill="1" applyBorder="1" applyAlignment="1">
      <alignment horizontal="center"/>
      <protection/>
    </xf>
    <xf numFmtId="0" fontId="14" fillId="0" borderId="31" xfId="40" applyFont="1" applyBorder="1" applyAlignment="1">
      <alignment horizontal="center" vertical="center" wrapText="1"/>
      <protection/>
    </xf>
    <xf numFmtId="0" fontId="14" fillId="0" borderId="61" xfId="40" applyFont="1" applyBorder="1" applyAlignment="1">
      <alignment horizontal="center" vertical="center" wrapText="1"/>
      <protection/>
    </xf>
    <xf numFmtId="0" fontId="14" fillId="0" borderId="62" xfId="40" applyFont="1" applyBorder="1" applyAlignment="1">
      <alignment horizontal="center" wrapText="1"/>
      <protection/>
    </xf>
    <xf numFmtId="0" fontId="14" fillId="0" borderId="63" xfId="40" applyFont="1" applyBorder="1" applyAlignment="1">
      <alignment horizontal="center" wrapText="1"/>
      <protection/>
    </xf>
    <xf numFmtId="0" fontId="14" fillId="32" borderId="64" xfId="40" applyFont="1" applyFill="1" applyBorder="1" applyAlignment="1">
      <alignment horizontal="center"/>
      <protection/>
    </xf>
    <xf numFmtId="0" fontId="14" fillId="32" borderId="30" xfId="40" applyFont="1" applyFill="1" applyBorder="1" applyAlignment="1">
      <alignment horizontal="center"/>
      <protection/>
    </xf>
    <xf numFmtId="0" fontId="14" fillId="32" borderId="64" xfId="40" applyFont="1" applyFill="1" applyBorder="1" applyAlignment="1">
      <alignment horizontal="center" vertical="center" textRotation="255" wrapText="1"/>
      <protection/>
    </xf>
    <xf numFmtId="0" fontId="34" fillId="32" borderId="15" xfId="0" applyFont="1" applyFill="1" applyBorder="1" applyAlignment="1">
      <alignment horizontal="center" vertical="center"/>
    </xf>
    <xf numFmtId="0" fontId="36" fillId="32" borderId="14" xfId="0" applyFont="1" applyFill="1" applyBorder="1" applyAlignment="1">
      <alignment horizontal="left" vertical="center" wrapText="1"/>
    </xf>
    <xf numFmtId="0" fontId="36" fillId="32" borderId="26" xfId="0" applyFont="1" applyFill="1" applyBorder="1" applyAlignment="1">
      <alignment horizontal="left" vertical="center" wrapText="1"/>
    </xf>
    <xf numFmtId="0" fontId="36" fillId="32" borderId="24" xfId="0" applyFont="1" applyFill="1" applyBorder="1" applyAlignment="1">
      <alignment horizontal="left" vertical="center" wrapText="1"/>
    </xf>
    <xf numFmtId="0" fontId="12" fillId="32" borderId="14" xfId="0" applyFont="1" applyFill="1" applyBorder="1" applyAlignment="1">
      <alignment horizontal="left" vertical="top" wrapText="1"/>
    </xf>
    <xf numFmtId="0" fontId="12" fillId="32" borderId="26" xfId="0" applyFont="1" applyFill="1" applyBorder="1" applyAlignment="1">
      <alignment horizontal="left" vertical="top" wrapText="1"/>
    </xf>
    <xf numFmtId="0" fontId="12" fillId="32" borderId="24" xfId="0" applyFont="1" applyFill="1" applyBorder="1" applyAlignment="1">
      <alignment horizontal="left" vertical="top" wrapText="1"/>
    </xf>
    <xf numFmtId="0" fontId="14" fillId="0" borderId="48" xfId="0" applyFont="1" applyBorder="1" applyAlignment="1">
      <alignment horizontal="left"/>
    </xf>
    <xf numFmtId="0" fontId="14" fillId="0" borderId="49" xfId="0" applyFont="1" applyBorder="1" applyAlignment="1">
      <alignment horizontal="left"/>
    </xf>
    <xf numFmtId="0" fontId="14" fillId="0" borderId="32" xfId="0" applyFont="1" applyBorder="1" applyAlignment="1">
      <alignment horizontal="left"/>
    </xf>
    <xf numFmtId="0" fontId="14" fillId="0" borderId="54" xfId="0" applyFont="1" applyBorder="1" applyAlignment="1">
      <alignment horizontal="left" vertical="top"/>
    </xf>
    <xf numFmtId="0" fontId="14" fillId="0" borderId="18" xfId="0" applyFont="1" applyBorder="1" applyAlignment="1">
      <alignment horizontal="left" vertical="top"/>
    </xf>
    <xf numFmtId="0" fontId="14" fillId="0" borderId="55" xfId="0" applyFont="1" applyBorder="1" applyAlignment="1">
      <alignment horizontal="left" vertical="top"/>
    </xf>
    <xf numFmtId="0" fontId="14" fillId="0" borderId="56" xfId="0" applyFont="1" applyBorder="1" applyAlignment="1">
      <alignment horizontal="left" vertical="top"/>
    </xf>
    <xf numFmtId="0" fontId="14" fillId="0" borderId="0" xfId="0" applyFont="1" applyBorder="1" applyAlignment="1">
      <alignment horizontal="left" vertical="top"/>
    </xf>
    <xf numFmtId="0" fontId="14" fillId="0" borderId="44" xfId="0" applyFont="1" applyBorder="1" applyAlignment="1">
      <alignment horizontal="left" vertical="top"/>
    </xf>
    <xf numFmtId="0" fontId="14" fillId="0" borderId="57" xfId="0" applyFont="1" applyBorder="1" applyAlignment="1">
      <alignment horizontal="left" vertical="top"/>
    </xf>
    <xf numFmtId="0" fontId="14" fillId="0" borderId="58" xfId="0" applyFont="1" applyBorder="1" applyAlignment="1">
      <alignment horizontal="left" vertical="top"/>
    </xf>
    <xf numFmtId="0" fontId="14" fillId="0" borderId="59" xfId="0" applyFont="1" applyBorder="1" applyAlignment="1">
      <alignment horizontal="left" vertical="top"/>
    </xf>
    <xf numFmtId="0" fontId="5" fillId="32" borderId="0" xfId="0" applyFont="1" applyFill="1" applyAlignment="1">
      <alignment horizontal="left" vertical="top" wrapText="1"/>
    </xf>
    <xf numFmtId="0" fontId="12" fillId="32" borderId="0" xfId="0" applyFont="1" applyFill="1" applyAlignment="1">
      <alignment horizontal="center" vertical="top" wrapText="1"/>
    </xf>
    <xf numFmtId="0" fontId="101" fillId="0" borderId="14" xfId="40" applyFont="1" applyBorder="1" applyAlignment="1" applyProtection="1">
      <alignment horizontal="left"/>
      <protection/>
    </xf>
    <xf numFmtId="0" fontId="101" fillId="0" borderId="26" xfId="40" applyFont="1" applyBorder="1" applyAlignment="1" applyProtection="1">
      <alignment horizontal="left"/>
      <protection/>
    </xf>
    <xf numFmtId="0" fontId="101" fillId="0" borderId="24" xfId="40" applyFont="1" applyBorder="1" applyAlignment="1" applyProtection="1">
      <alignment horizontal="left"/>
      <protection/>
    </xf>
    <xf numFmtId="0" fontId="89" fillId="32" borderId="14" xfId="40" applyFont="1" applyFill="1" applyBorder="1" applyAlignment="1" applyProtection="1">
      <alignment horizontal="center"/>
      <protection/>
    </xf>
    <xf numFmtId="0" fontId="89" fillId="32" borderId="24" xfId="40" applyFont="1" applyFill="1" applyBorder="1" applyAlignment="1" applyProtection="1">
      <alignment horizontal="center"/>
      <protection/>
    </xf>
    <xf numFmtId="0" fontId="90" fillId="32" borderId="14" xfId="40" applyFont="1" applyFill="1" applyBorder="1" applyAlignment="1" applyProtection="1">
      <alignment horizontal="center"/>
      <protection/>
    </xf>
    <xf numFmtId="0" fontId="90" fillId="32" borderId="24" xfId="40" applyFont="1" applyFill="1" applyBorder="1" applyAlignment="1" applyProtection="1">
      <alignment horizontal="center"/>
      <protection/>
    </xf>
    <xf numFmtId="212" fontId="90" fillId="32" borderId="14" xfId="42" applyNumberFormat="1" applyFont="1" applyFill="1" applyBorder="1" applyAlignment="1" applyProtection="1">
      <alignment horizontal="right"/>
      <protection/>
    </xf>
    <xf numFmtId="212" fontId="90" fillId="32" borderId="26" xfId="42" applyNumberFormat="1" applyFont="1" applyFill="1" applyBorder="1" applyAlignment="1" applyProtection="1">
      <alignment horizontal="right"/>
      <protection/>
    </xf>
    <xf numFmtId="212" fontId="90" fillId="32" borderId="24" xfId="42" applyNumberFormat="1" applyFont="1" applyFill="1" applyBorder="1" applyAlignment="1" applyProtection="1">
      <alignment horizontal="right"/>
      <protection/>
    </xf>
    <xf numFmtId="0" fontId="90" fillId="32" borderId="26" xfId="40" applyFont="1" applyFill="1" applyBorder="1" applyAlignment="1" applyProtection="1">
      <alignment horizontal="center"/>
      <protection/>
    </xf>
    <xf numFmtId="0" fontId="101" fillId="0" borderId="14" xfId="40" applyFont="1" applyFill="1" applyBorder="1" applyAlignment="1" applyProtection="1">
      <alignment horizontal="left"/>
      <protection/>
    </xf>
    <xf numFmtId="0" fontId="101" fillId="0" borderId="26" xfId="40" applyFont="1" applyFill="1" applyBorder="1" applyAlignment="1" applyProtection="1">
      <alignment horizontal="left"/>
      <protection/>
    </xf>
    <xf numFmtId="0" fontId="101" fillId="0" borderId="24" xfId="40" applyFont="1" applyFill="1" applyBorder="1" applyAlignment="1" applyProtection="1">
      <alignment horizontal="left"/>
      <protection/>
    </xf>
    <xf numFmtId="0" fontId="90" fillId="0" borderId="14" xfId="40" applyFont="1" applyFill="1" applyBorder="1" applyAlignment="1" applyProtection="1">
      <alignment horizontal="center"/>
      <protection/>
    </xf>
    <xf numFmtId="0" fontId="90" fillId="0" borderId="24" xfId="40" applyFont="1" applyFill="1" applyBorder="1" applyAlignment="1" applyProtection="1">
      <alignment horizontal="center"/>
      <protection/>
    </xf>
    <xf numFmtId="196" fontId="90" fillId="0" borderId="14" xfId="42" applyNumberFormat="1" applyFont="1" applyFill="1" applyBorder="1" applyAlignment="1" applyProtection="1">
      <alignment horizontal="right"/>
      <protection/>
    </xf>
    <xf numFmtId="196" fontId="90" fillId="0" borderId="26" xfId="42" applyNumberFormat="1" applyFont="1" applyFill="1" applyBorder="1" applyAlignment="1" applyProtection="1">
      <alignment horizontal="right"/>
      <protection/>
    </xf>
    <xf numFmtId="196" fontId="90" fillId="0" borderId="24" xfId="42" applyNumberFormat="1" applyFont="1" applyFill="1" applyBorder="1" applyAlignment="1" applyProtection="1">
      <alignment horizontal="right"/>
      <protection/>
    </xf>
    <xf numFmtId="196" fontId="90" fillId="32" borderId="14" xfId="42" applyNumberFormat="1" applyFont="1" applyFill="1" applyBorder="1" applyAlignment="1" applyProtection="1">
      <alignment horizontal="right"/>
      <protection/>
    </xf>
    <xf numFmtId="196" fontId="90" fillId="32" borderId="26" xfId="42" applyNumberFormat="1" applyFont="1" applyFill="1" applyBorder="1" applyAlignment="1" applyProtection="1">
      <alignment horizontal="right"/>
      <protection/>
    </xf>
    <xf numFmtId="196" fontId="90" fillId="32" borderId="24" xfId="42" applyNumberFormat="1" applyFont="1" applyFill="1" applyBorder="1" applyAlignment="1" applyProtection="1">
      <alignment horizontal="right"/>
      <protection/>
    </xf>
    <xf numFmtId="212" fontId="90" fillId="32" borderId="14" xfId="42" applyNumberFormat="1" applyFont="1" applyFill="1" applyBorder="1" applyAlignment="1" applyProtection="1">
      <alignment horizontal="right" wrapText="1"/>
      <protection/>
    </xf>
    <xf numFmtId="212" fontId="90" fillId="32" borderId="26" xfId="42" applyNumberFormat="1" applyFont="1" applyFill="1" applyBorder="1" applyAlignment="1" applyProtection="1">
      <alignment horizontal="right" wrapText="1"/>
      <protection/>
    </xf>
    <xf numFmtId="212" fontId="90" fillId="32" borderId="24" xfId="42" applyNumberFormat="1" applyFont="1" applyFill="1" applyBorder="1" applyAlignment="1" applyProtection="1">
      <alignment horizontal="right" wrapText="1"/>
      <protection/>
    </xf>
    <xf numFmtId="0" fontId="89" fillId="32" borderId="26" xfId="40" applyFont="1" applyFill="1" applyBorder="1" applyAlignment="1" applyProtection="1">
      <alignment horizontal="center"/>
      <protection/>
    </xf>
    <xf numFmtId="0" fontId="89" fillId="32" borderId="15" xfId="40" applyFont="1" applyFill="1" applyBorder="1" applyAlignment="1" applyProtection="1">
      <alignment horizontal="center"/>
      <protection/>
    </xf>
    <xf numFmtId="0" fontId="89" fillId="0" borderId="17" xfId="40" applyFont="1" applyBorder="1" applyAlignment="1" applyProtection="1">
      <alignment horizontal="center" vertical="center"/>
      <protection/>
    </xf>
    <xf numFmtId="0" fontId="89" fillId="0" borderId="18" xfId="40" applyFont="1" applyBorder="1" applyAlignment="1" applyProtection="1">
      <alignment horizontal="center" vertical="center"/>
      <protection/>
    </xf>
    <xf numFmtId="0" fontId="89" fillId="0" borderId="19" xfId="40" applyFont="1" applyBorder="1" applyAlignment="1" applyProtection="1">
      <alignment horizontal="center" vertical="center"/>
      <protection/>
    </xf>
    <xf numFmtId="0" fontId="89" fillId="0" borderId="22" xfId="40" applyFont="1" applyBorder="1" applyAlignment="1" applyProtection="1">
      <alignment horizontal="center" vertical="center"/>
      <protection/>
    </xf>
    <xf numFmtId="0" fontId="89" fillId="0" borderId="16" xfId="40" applyFont="1" applyBorder="1" applyAlignment="1" applyProtection="1">
      <alignment horizontal="center" vertical="center"/>
      <protection/>
    </xf>
    <xf numFmtId="0" fontId="89" fillId="0" borderId="23" xfId="40" applyFont="1" applyBorder="1" applyAlignment="1" applyProtection="1">
      <alignment horizontal="center" vertical="center"/>
      <protection/>
    </xf>
    <xf numFmtId="0" fontId="89" fillId="32" borderId="17" xfId="40" applyFont="1" applyFill="1" applyBorder="1" applyAlignment="1" applyProtection="1">
      <alignment horizontal="center" vertical="center"/>
      <protection/>
    </xf>
    <xf numFmtId="0" fontId="89" fillId="32" borderId="19" xfId="40" applyFont="1" applyFill="1" applyBorder="1" applyAlignment="1" applyProtection="1">
      <alignment horizontal="center" vertical="center"/>
      <protection/>
    </xf>
    <xf numFmtId="0" fontId="89" fillId="32" borderId="22" xfId="40" applyFont="1" applyFill="1" applyBorder="1" applyAlignment="1" applyProtection="1">
      <alignment horizontal="center" vertical="center"/>
      <protection/>
    </xf>
    <xf numFmtId="0" fontId="89" fillId="32" borderId="23" xfId="40" applyFont="1" applyFill="1" applyBorder="1" applyAlignment="1" applyProtection="1">
      <alignment horizontal="center" vertical="center"/>
      <protection/>
    </xf>
    <xf numFmtId="212" fontId="99" fillId="4" borderId="18" xfId="40" applyNumberFormat="1" applyFont="1" applyFill="1" applyBorder="1" applyAlignment="1" applyProtection="1">
      <alignment horizontal="center" vertical="center"/>
      <protection/>
    </xf>
    <xf numFmtId="194" fontId="95" fillId="0" borderId="0" xfId="40" applyNumberFormat="1" applyFont="1" applyFill="1" applyBorder="1" applyAlignment="1" applyProtection="1" quotePrefix="1">
      <alignment horizontal="center" vertical="center"/>
      <protection/>
    </xf>
    <xf numFmtId="212" fontId="99" fillId="4" borderId="16" xfId="40" applyNumberFormat="1" applyFont="1" applyFill="1" applyBorder="1" applyAlignment="1" applyProtection="1">
      <alignment horizontal="center"/>
      <protection/>
    </xf>
    <xf numFmtId="2" fontId="99" fillId="4" borderId="0" xfId="40" applyNumberFormat="1" applyFont="1" applyFill="1" applyBorder="1" applyAlignment="1" applyProtection="1">
      <alignment horizontal="center" vertical="center"/>
      <protection/>
    </xf>
    <xf numFmtId="194" fontId="99" fillId="4" borderId="16" xfId="40" applyNumberFormat="1" applyFont="1" applyFill="1" applyBorder="1" applyAlignment="1" applyProtection="1">
      <alignment horizontal="center" vertical="center"/>
      <protection/>
    </xf>
    <xf numFmtId="212" fontId="99" fillId="4" borderId="18" xfId="40" applyNumberFormat="1" applyFont="1" applyFill="1" applyBorder="1" applyAlignment="1" applyProtection="1">
      <alignment horizontal="center"/>
      <protection/>
    </xf>
    <xf numFmtId="0" fontId="95" fillId="0" borderId="0" xfId="40" applyFont="1" applyFill="1" applyBorder="1" applyAlignment="1" applyProtection="1">
      <alignment horizontal="right" vertical="center"/>
      <protection/>
    </xf>
    <xf numFmtId="0" fontId="95" fillId="0" borderId="16" xfId="40" applyFont="1" applyFill="1" applyBorder="1" applyAlignment="1" applyProtection="1">
      <alignment horizontal="center"/>
      <protection/>
    </xf>
    <xf numFmtId="0" fontId="95" fillId="0" borderId="18" xfId="40" applyFont="1" applyFill="1" applyBorder="1" applyAlignment="1" applyProtection="1">
      <alignment horizontal="center"/>
      <protection/>
    </xf>
    <xf numFmtId="0" fontId="89" fillId="32" borderId="25" xfId="40" applyFont="1" applyFill="1" applyBorder="1" applyAlignment="1" applyProtection="1">
      <alignment horizontal="center" vertical="center"/>
      <protection/>
    </xf>
    <xf numFmtId="0" fontId="89" fillId="32" borderId="28" xfId="40" applyFont="1" applyFill="1" applyBorder="1" applyAlignment="1" applyProtection="1">
      <alignment horizontal="center" vertical="center"/>
      <protection/>
    </xf>
    <xf numFmtId="214" fontId="99" fillId="4" borderId="0" xfId="40" applyNumberFormat="1" applyFont="1" applyFill="1" applyBorder="1" applyAlignment="1" applyProtection="1">
      <alignment horizontal="center" vertical="center"/>
      <protection/>
    </xf>
    <xf numFmtId="0" fontId="89" fillId="0" borderId="17" xfId="40" applyFont="1" applyBorder="1" applyAlignment="1" applyProtection="1">
      <alignment horizontal="left" vertical="top" wrapText="1"/>
      <protection/>
    </xf>
    <xf numFmtId="0" fontId="89" fillId="0" borderId="18" xfId="40" applyFont="1" applyBorder="1" applyAlignment="1" applyProtection="1">
      <alignment horizontal="left" vertical="top"/>
      <protection/>
    </xf>
    <xf numFmtId="0" fontId="89" fillId="0" borderId="19" xfId="40" applyFont="1" applyBorder="1" applyAlignment="1" applyProtection="1">
      <alignment horizontal="left" vertical="top"/>
      <protection/>
    </xf>
    <xf numFmtId="0" fontId="89" fillId="0" borderId="20" xfId="40" applyFont="1" applyBorder="1" applyAlignment="1" applyProtection="1">
      <alignment horizontal="left" vertical="top"/>
      <protection/>
    </xf>
    <xf numFmtId="0" fontId="89" fillId="0" borderId="0" xfId="40" applyFont="1" applyBorder="1" applyAlignment="1" applyProtection="1">
      <alignment horizontal="left" vertical="top"/>
      <protection/>
    </xf>
    <xf numFmtId="0" fontId="89" fillId="0" borderId="21" xfId="40" applyFont="1" applyBorder="1" applyAlignment="1" applyProtection="1">
      <alignment horizontal="left" vertical="top"/>
      <protection/>
    </xf>
    <xf numFmtId="0" fontId="89" fillId="0" borderId="22" xfId="40" applyFont="1" applyBorder="1" applyAlignment="1" applyProtection="1">
      <alignment horizontal="left" vertical="top"/>
      <protection/>
    </xf>
    <xf numFmtId="0" fontId="89" fillId="0" borderId="16" xfId="40" applyFont="1" applyBorder="1" applyAlignment="1" applyProtection="1">
      <alignment horizontal="left" vertical="top"/>
      <protection/>
    </xf>
    <xf numFmtId="0" fontId="89" fillId="0" borderId="23" xfId="40" applyFont="1" applyBorder="1" applyAlignment="1" applyProtection="1">
      <alignment horizontal="left" vertical="top"/>
      <protection/>
    </xf>
    <xf numFmtId="212" fontId="89" fillId="32" borderId="14" xfId="42" applyNumberFormat="1" applyFont="1" applyFill="1" applyBorder="1" applyAlignment="1" applyProtection="1">
      <alignment horizontal="right"/>
      <protection/>
    </xf>
    <xf numFmtId="212" fontId="89" fillId="32" borderId="26" xfId="42" applyNumberFormat="1" applyFont="1" applyFill="1" applyBorder="1" applyAlignment="1" applyProtection="1">
      <alignment horizontal="right"/>
      <protection/>
    </xf>
    <xf numFmtId="212" fontId="89" fillId="32" borderId="24" xfId="42" applyNumberFormat="1" applyFont="1" applyFill="1" applyBorder="1" applyAlignment="1" applyProtection="1">
      <alignment horizontal="right"/>
      <protection/>
    </xf>
    <xf numFmtId="0" fontId="107" fillId="0" borderId="14" xfId="40" applyFont="1" applyBorder="1" applyAlignment="1" applyProtection="1">
      <alignment horizontal="left"/>
      <protection/>
    </xf>
    <xf numFmtId="0" fontId="107" fillId="0" borderId="26" xfId="40" applyFont="1" applyBorder="1" applyAlignment="1" applyProtection="1">
      <alignment horizontal="left"/>
      <protection/>
    </xf>
    <xf numFmtId="0" fontId="107" fillId="0" borderId="24" xfId="40" applyFont="1" applyBorder="1" applyAlignment="1" applyProtection="1">
      <alignment horizontal="left"/>
      <protection/>
    </xf>
    <xf numFmtId="194" fontId="95" fillId="0" borderId="0" xfId="40" applyNumberFormat="1" applyFont="1" applyFill="1" applyBorder="1" applyAlignment="1" applyProtection="1">
      <alignment horizontal="center" vertical="center"/>
      <protection/>
    </xf>
    <xf numFmtId="0" fontId="89" fillId="32" borderId="15" xfId="40" applyFont="1" applyFill="1" applyBorder="1" applyAlignment="1" applyProtection="1">
      <alignment horizontal="center" vertical="center"/>
      <protection/>
    </xf>
    <xf numFmtId="194" fontId="99" fillId="4" borderId="16" xfId="40" applyNumberFormat="1" applyFont="1" applyFill="1" applyBorder="1" applyAlignment="1" applyProtection="1">
      <alignment horizontal="center"/>
      <protection/>
    </xf>
    <xf numFmtId="194" fontId="97" fillId="4" borderId="18" xfId="40" applyNumberFormat="1" applyFont="1" applyFill="1" applyBorder="1" applyAlignment="1" applyProtection="1">
      <alignment horizontal="center"/>
      <protection/>
    </xf>
    <xf numFmtId="194" fontId="101" fillId="32" borderId="14" xfId="40" applyNumberFormat="1" applyFont="1" applyFill="1" applyBorder="1" applyAlignment="1" applyProtection="1">
      <alignment horizontal="right"/>
      <protection/>
    </xf>
    <xf numFmtId="194" fontId="101" fillId="32" borderId="26" xfId="40" applyNumberFormat="1" applyFont="1" applyFill="1" applyBorder="1" applyAlignment="1" applyProtection="1">
      <alignment horizontal="right"/>
      <protection/>
    </xf>
    <xf numFmtId="194" fontId="101" fillId="32" borderId="24" xfId="40" applyNumberFormat="1" applyFont="1" applyFill="1" applyBorder="1" applyAlignment="1" applyProtection="1">
      <alignment horizontal="right"/>
      <protection/>
    </xf>
    <xf numFmtId="194" fontId="90" fillId="32" borderId="14" xfId="40" applyNumberFormat="1" applyFont="1" applyFill="1" applyBorder="1" applyAlignment="1" applyProtection="1">
      <alignment horizontal="right"/>
      <protection/>
    </xf>
    <xf numFmtId="194" fontId="90" fillId="32" borderId="26" xfId="40" applyNumberFormat="1" applyFont="1" applyFill="1" applyBorder="1" applyAlignment="1" applyProtection="1">
      <alignment horizontal="right"/>
      <protection/>
    </xf>
    <xf numFmtId="194" fontId="90" fillId="32" borderId="24" xfId="40" applyNumberFormat="1" applyFont="1" applyFill="1" applyBorder="1" applyAlignment="1" applyProtection="1">
      <alignment horizontal="right"/>
      <protection/>
    </xf>
    <xf numFmtId="11" fontId="99" fillId="4" borderId="0" xfId="40" applyNumberFormat="1" applyFont="1" applyFill="1" applyBorder="1" applyAlignment="1" applyProtection="1">
      <alignment horizontal="center" vertical="center"/>
      <protection/>
    </xf>
    <xf numFmtId="0" fontId="90" fillId="0" borderId="14" xfId="40" applyFont="1" applyBorder="1" applyAlignment="1" applyProtection="1">
      <alignment horizontal="left"/>
      <protection/>
    </xf>
    <xf numFmtId="0" fontId="90" fillId="0" borderId="26" xfId="40" applyFont="1" applyBorder="1" applyAlignment="1" applyProtection="1">
      <alignment horizontal="left"/>
      <protection/>
    </xf>
    <xf numFmtId="0" fontId="90" fillId="0" borderId="24" xfId="40" applyFont="1" applyBorder="1" applyAlignment="1" applyProtection="1">
      <alignment horizontal="left"/>
      <protection/>
    </xf>
    <xf numFmtId="212" fontId="90" fillId="32" borderId="15" xfId="42" applyNumberFormat="1" applyFont="1" applyFill="1" applyBorder="1" applyAlignment="1" applyProtection="1">
      <alignment horizontal="right"/>
      <protection/>
    </xf>
    <xf numFmtId="212" fontId="101" fillId="32" borderId="15" xfId="42" applyNumberFormat="1" applyFont="1" applyFill="1" applyBorder="1" applyAlignment="1" applyProtection="1">
      <alignment horizontal="right"/>
      <protection/>
    </xf>
    <xf numFmtId="0" fontId="103" fillId="0" borderId="14" xfId="40" applyFont="1" applyBorder="1" applyAlignment="1" applyProtection="1">
      <alignment horizontal="center"/>
      <protection/>
    </xf>
    <xf numFmtId="0" fontId="103" fillId="0" borderId="26" xfId="40" applyFont="1" applyBorder="1" applyAlignment="1" applyProtection="1">
      <alignment horizontal="center"/>
      <protection/>
    </xf>
    <xf numFmtId="0" fontId="103" fillId="0" borderId="24" xfId="40" applyFont="1" applyBorder="1" applyAlignment="1" applyProtection="1">
      <alignment horizontal="center"/>
      <protection/>
    </xf>
    <xf numFmtId="0" fontId="103" fillId="32" borderId="15" xfId="40" applyFont="1" applyFill="1" applyBorder="1" applyAlignment="1" applyProtection="1">
      <alignment horizontal="right"/>
      <protection/>
    </xf>
    <xf numFmtId="0" fontId="103" fillId="32" borderId="15" xfId="40" applyFont="1" applyFill="1" applyBorder="1" applyAlignment="1" applyProtection="1">
      <alignment horizontal="center"/>
      <protection/>
    </xf>
    <xf numFmtId="0" fontId="91" fillId="0" borderId="14" xfId="40" applyFont="1" applyBorder="1" applyAlignment="1" applyProtection="1">
      <alignment horizontal="center"/>
      <protection/>
    </xf>
    <xf numFmtId="0" fontId="91" fillId="0" borderId="26" xfId="40" applyFont="1" applyBorder="1" applyAlignment="1" applyProtection="1">
      <alignment horizontal="center"/>
      <protection/>
    </xf>
    <xf numFmtId="0" fontId="91" fillId="0" borderId="24" xfId="40" applyFont="1" applyBorder="1" applyAlignment="1" applyProtection="1">
      <alignment horizontal="center"/>
      <protection/>
    </xf>
    <xf numFmtId="0" fontId="91" fillId="32" borderId="15" xfId="40" applyFont="1" applyFill="1" applyBorder="1" applyAlignment="1" applyProtection="1">
      <alignment horizontal="right"/>
      <protection/>
    </xf>
    <xf numFmtId="0" fontId="91" fillId="32" borderId="15" xfId="40" applyFont="1" applyFill="1" applyBorder="1" applyAlignment="1" applyProtection="1">
      <alignment horizontal="center"/>
      <protection/>
    </xf>
    <xf numFmtId="0" fontId="101" fillId="32" borderId="15" xfId="40" applyFont="1" applyFill="1" applyBorder="1" applyAlignment="1" applyProtection="1">
      <alignment horizontal="center"/>
      <protection/>
    </xf>
    <xf numFmtId="0" fontId="90" fillId="32" borderId="15" xfId="40" applyFont="1" applyFill="1" applyBorder="1" applyAlignment="1" applyProtection="1">
      <alignment horizontal="center"/>
      <protection/>
    </xf>
    <xf numFmtId="0" fontId="90" fillId="32" borderId="15" xfId="40" applyFont="1" applyFill="1" applyBorder="1" applyAlignment="1" applyProtection="1">
      <alignment horizontal="right" vertical="center"/>
      <protection/>
    </xf>
    <xf numFmtId="212" fontId="90" fillId="32" borderId="15" xfId="42" applyNumberFormat="1" applyFont="1" applyFill="1" applyBorder="1" applyAlignment="1" applyProtection="1">
      <alignment horizontal="right" vertical="center"/>
      <protection/>
    </xf>
    <xf numFmtId="0" fontId="90" fillId="32" borderId="15" xfId="40" applyFont="1" applyFill="1" applyBorder="1" applyAlignment="1" applyProtection="1">
      <alignment horizontal="center" vertical="center"/>
      <protection/>
    </xf>
    <xf numFmtId="0" fontId="89" fillId="0" borderId="14" xfId="40" applyFont="1" applyBorder="1" applyAlignment="1" applyProtection="1">
      <alignment horizontal="center"/>
      <protection/>
    </xf>
    <xf numFmtId="0" fontId="89" fillId="0" borderId="26" xfId="40" applyFont="1" applyBorder="1" applyAlignment="1" applyProtection="1">
      <alignment horizontal="center"/>
      <protection/>
    </xf>
    <xf numFmtId="0" fontId="89" fillId="0" borderId="24" xfId="40" applyFont="1" applyBorder="1" applyAlignment="1" applyProtection="1">
      <alignment horizontal="center"/>
      <protection/>
    </xf>
    <xf numFmtId="212" fontId="89" fillId="32" borderId="15" xfId="42" applyNumberFormat="1" applyFont="1" applyFill="1" applyBorder="1" applyAlignment="1" applyProtection="1">
      <alignment horizontal="center"/>
      <protection/>
    </xf>
    <xf numFmtId="0" fontId="90" fillId="0" borderId="14" xfId="40" applyFont="1" applyBorder="1" applyAlignment="1" applyProtection="1">
      <alignment horizontal="left" vertical="center"/>
      <protection/>
    </xf>
    <xf numFmtId="0" fontId="90" fillId="0" borderId="26" xfId="40" applyFont="1" applyBorder="1" applyAlignment="1" applyProtection="1">
      <alignment horizontal="left" vertical="center"/>
      <protection/>
    </xf>
    <xf numFmtId="0" fontId="90" fillId="0" borderId="24" xfId="40" applyFont="1" applyBorder="1" applyAlignment="1" applyProtection="1">
      <alignment horizontal="left" vertical="center"/>
      <protection/>
    </xf>
    <xf numFmtId="212" fontId="101" fillId="32" borderId="15" xfId="42" applyNumberFormat="1" applyFont="1" applyFill="1" applyBorder="1" applyAlignment="1" applyProtection="1">
      <alignment horizontal="right" vertical="center"/>
      <protection/>
    </xf>
    <xf numFmtId="0" fontId="89" fillId="32" borderId="14" xfId="40" applyFont="1" applyFill="1" applyBorder="1" applyAlignment="1" applyProtection="1">
      <alignment horizontal="center" vertical="center"/>
      <protection/>
    </xf>
    <xf numFmtId="0" fontId="89" fillId="32" borderId="24" xfId="40" applyFont="1" applyFill="1" applyBorder="1" applyAlignment="1" applyProtection="1">
      <alignment horizontal="center" vertical="center"/>
      <protection/>
    </xf>
    <xf numFmtId="0" fontId="90" fillId="0" borderId="15" xfId="40" applyFont="1" applyFill="1" applyBorder="1" applyAlignment="1" applyProtection="1">
      <alignment horizontal="right" vertical="center"/>
      <protection/>
    </xf>
    <xf numFmtId="212" fontId="99" fillId="4" borderId="16" xfId="40" applyNumberFormat="1" applyFont="1" applyFill="1" applyBorder="1" applyAlignment="1" applyProtection="1">
      <alignment horizontal="center" vertical="center"/>
      <protection/>
    </xf>
    <xf numFmtId="0" fontId="99" fillId="4" borderId="16" xfId="40" applyFont="1" applyFill="1" applyBorder="1" applyAlignment="1" applyProtection="1">
      <alignment horizontal="center" vertical="center"/>
      <protection/>
    </xf>
    <xf numFmtId="194" fontId="99" fillId="4" borderId="18" xfId="40" applyNumberFormat="1" applyFont="1" applyFill="1" applyBorder="1" applyAlignment="1" applyProtection="1">
      <alignment horizontal="center"/>
      <protection/>
    </xf>
    <xf numFmtId="38" fontId="90" fillId="32" borderId="14" xfId="42" applyNumberFormat="1" applyFont="1" applyFill="1" applyBorder="1" applyAlignment="1" applyProtection="1">
      <alignment horizontal="right"/>
      <protection/>
    </xf>
    <xf numFmtId="38" fontId="90" fillId="32" borderId="26" xfId="42" applyNumberFormat="1" applyFont="1" applyFill="1" applyBorder="1" applyAlignment="1" applyProtection="1">
      <alignment horizontal="right"/>
      <protection/>
    </xf>
    <xf numFmtId="38" fontId="90" fillId="32" borderId="24" xfId="42" applyNumberFormat="1" applyFont="1" applyFill="1" applyBorder="1" applyAlignment="1" applyProtection="1">
      <alignment horizontal="right"/>
      <protection/>
    </xf>
    <xf numFmtId="0" fontId="99" fillId="4" borderId="18" xfId="40" applyFont="1" applyFill="1" applyBorder="1" applyAlignment="1" applyProtection="1">
      <alignment horizontal="center"/>
      <protection/>
    </xf>
    <xf numFmtId="43" fontId="99" fillId="4" borderId="16" xfId="40" applyNumberFormat="1" applyFont="1" applyFill="1" applyBorder="1" applyAlignment="1" applyProtection="1">
      <alignment horizontal="center" vertical="center"/>
      <protection/>
    </xf>
    <xf numFmtId="206" fontId="99" fillId="4" borderId="0" xfId="40" applyNumberFormat="1" applyFont="1" applyFill="1" applyBorder="1" applyAlignment="1" applyProtection="1">
      <alignment horizontal="center" vertical="center"/>
      <protection/>
    </xf>
    <xf numFmtId="0" fontId="91" fillId="32" borderId="14" xfId="40" applyFont="1" applyFill="1" applyBorder="1" applyAlignment="1" applyProtection="1">
      <alignment horizontal="center"/>
      <protection/>
    </xf>
    <xf numFmtId="0" fontId="91" fillId="32" borderId="26" xfId="40" applyFont="1" applyFill="1" applyBorder="1" applyAlignment="1" applyProtection="1">
      <alignment horizontal="center"/>
      <protection/>
    </xf>
    <xf numFmtId="0" fontId="91" fillId="32" borderId="24" xfId="40" applyFont="1" applyFill="1" applyBorder="1" applyAlignment="1" applyProtection="1">
      <alignment horizontal="center"/>
      <protection/>
    </xf>
    <xf numFmtId="0" fontId="90" fillId="0" borderId="14" xfId="40" applyFont="1" applyFill="1" applyBorder="1" applyAlignment="1" applyProtection="1">
      <alignment horizontal="left" vertical="center" wrapText="1"/>
      <protection/>
    </xf>
    <xf numFmtId="0" fontId="90" fillId="0" borderId="26" xfId="40" applyFont="1" applyFill="1" applyBorder="1" applyAlignment="1" applyProtection="1">
      <alignment horizontal="left" vertical="center" wrapText="1"/>
      <protection/>
    </xf>
    <xf numFmtId="0" fontId="90" fillId="0" borderId="24" xfId="40" applyFont="1" applyFill="1" applyBorder="1" applyAlignment="1" applyProtection="1">
      <alignment horizontal="left" vertical="center" wrapText="1"/>
      <protection/>
    </xf>
    <xf numFmtId="212" fontId="90" fillId="0" borderId="14" xfId="42" applyNumberFormat="1" applyFont="1" applyFill="1" applyBorder="1" applyAlignment="1" applyProtection="1">
      <alignment horizontal="center" vertical="center"/>
      <protection/>
    </xf>
    <xf numFmtId="212" fontId="90" fillId="0" borderId="26" xfId="42" applyNumberFormat="1" applyFont="1" applyFill="1" applyBorder="1" applyAlignment="1" applyProtection="1">
      <alignment horizontal="center" vertical="center"/>
      <protection/>
    </xf>
    <xf numFmtId="212" fontId="90" fillId="0" borderId="24" xfId="42" applyNumberFormat="1" applyFont="1" applyFill="1" applyBorder="1" applyAlignment="1" applyProtection="1">
      <alignment horizontal="center" vertical="center"/>
      <protection/>
    </xf>
    <xf numFmtId="0" fontId="103" fillId="0" borderId="14" xfId="40" applyFont="1" applyFill="1" applyBorder="1" applyAlignment="1" applyProtection="1">
      <alignment horizontal="right" vertical="center"/>
      <protection/>
    </xf>
    <xf numFmtId="0" fontId="103" fillId="0" borderId="26" xfId="40" applyFont="1" applyFill="1" applyBorder="1" applyAlignment="1" applyProtection="1">
      <alignment horizontal="right" vertical="center"/>
      <protection/>
    </xf>
    <xf numFmtId="0" fontId="103" fillId="0" borderId="24" xfId="40" applyFont="1" applyFill="1" applyBorder="1" applyAlignment="1" applyProtection="1">
      <alignment horizontal="right" vertical="center"/>
      <protection/>
    </xf>
    <xf numFmtId="43" fontId="103" fillId="32" borderId="14" xfId="42" applyFont="1" applyFill="1" applyBorder="1" applyAlignment="1" applyProtection="1">
      <alignment horizontal="center"/>
      <protection/>
    </xf>
    <xf numFmtId="43" fontId="103" fillId="32" borderId="26" xfId="42" applyFont="1" applyFill="1" applyBorder="1" applyAlignment="1" applyProtection="1">
      <alignment horizontal="center"/>
      <protection/>
    </xf>
    <xf numFmtId="43" fontId="103" fillId="32" borderId="24" xfId="42" applyFont="1" applyFill="1" applyBorder="1" applyAlignment="1" applyProtection="1">
      <alignment horizontal="center"/>
      <protection/>
    </xf>
    <xf numFmtId="0" fontId="91" fillId="32" borderId="15" xfId="40" applyFont="1" applyFill="1" applyBorder="1" applyAlignment="1" applyProtection="1">
      <alignment horizontal="left"/>
      <protection/>
    </xf>
    <xf numFmtId="0" fontId="99" fillId="0" borderId="14" xfId="40" applyFont="1" applyBorder="1" applyAlignment="1" applyProtection="1">
      <alignment horizontal="left"/>
      <protection/>
    </xf>
    <xf numFmtId="0" fontId="99" fillId="0" borderId="26" xfId="40" applyFont="1" applyBorder="1" applyAlignment="1" applyProtection="1">
      <alignment horizontal="left"/>
      <protection/>
    </xf>
    <xf numFmtId="0" fontId="99" fillId="0" borderId="24" xfId="40" applyFont="1" applyBorder="1" applyAlignment="1" applyProtection="1">
      <alignment horizontal="left"/>
      <protection/>
    </xf>
    <xf numFmtId="0" fontId="90" fillId="32" borderId="14" xfId="40" applyFont="1" applyFill="1" applyBorder="1" applyAlignment="1" applyProtection="1">
      <alignment horizontal="right"/>
      <protection/>
    </xf>
    <xf numFmtId="0" fontId="90" fillId="32" borderId="26" xfId="40" applyFont="1" applyFill="1" applyBorder="1" applyAlignment="1" applyProtection="1">
      <alignment horizontal="right"/>
      <protection/>
    </xf>
    <xf numFmtId="0" fontId="90" fillId="32" borderId="24" xfId="40" applyFont="1" applyFill="1" applyBorder="1" applyAlignment="1" applyProtection="1">
      <alignment horizontal="right"/>
      <protection/>
    </xf>
    <xf numFmtId="0" fontId="90" fillId="0" borderId="14" xfId="40" applyFont="1" applyFill="1" applyBorder="1" applyAlignment="1" applyProtection="1">
      <alignment horizontal="right"/>
      <protection/>
    </xf>
    <xf numFmtId="0" fontId="90" fillId="0" borderId="26" xfId="40" applyFont="1" applyFill="1" applyBorder="1" applyAlignment="1" applyProtection="1">
      <alignment horizontal="right"/>
      <protection/>
    </xf>
    <xf numFmtId="0" fontId="90" fillId="0" borderId="24" xfId="40" applyFont="1" applyFill="1" applyBorder="1" applyAlignment="1" applyProtection="1">
      <alignment horizontal="right"/>
      <protection/>
    </xf>
    <xf numFmtId="0" fontId="90" fillId="32" borderId="15" xfId="40" applyFont="1" applyFill="1" applyBorder="1" applyAlignment="1" applyProtection="1">
      <alignment horizontal="right"/>
      <protection/>
    </xf>
    <xf numFmtId="0" fontId="108" fillId="32" borderId="14" xfId="40" applyFont="1" applyFill="1" applyBorder="1" applyAlignment="1" applyProtection="1">
      <alignment horizontal="right"/>
      <protection/>
    </xf>
    <xf numFmtId="0" fontId="108" fillId="32" borderId="26" xfId="40" applyFont="1" applyFill="1" applyBorder="1" applyAlignment="1" applyProtection="1">
      <alignment horizontal="right"/>
      <protection/>
    </xf>
    <xf numFmtId="0" fontId="108" fillId="32" borderId="24" xfId="40" applyFont="1" applyFill="1" applyBorder="1" applyAlignment="1" applyProtection="1">
      <alignment horizontal="right"/>
      <protection/>
    </xf>
    <xf numFmtId="0" fontId="90" fillId="0" borderId="26" xfId="0" applyFont="1" applyBorder="1" applyAlignment="1">
      <alignment horizontal="center"/>
    </xf>
    <xf numFmtId="0" fontId="90" fillId="0" borderId="24" xfId="0" applyFont="1" applyBorder="1" applyAlignment="1">
      <alignment horizontal="center"/>
    </xf>
    <xf numFmtId="212" fontId="90" fillId="0" borderId="14" xfId="42" applyNumberFormat="1" applyFont="1" applyFill="1" applyBorder="1" applyAlignment="1" applyProtection="1">
      <alignment horizontal="right"/>
      <protection/>
    </xf>
    <xf numFmtId="212" fontId="90" fillId="0" borderId="26" xfId="42" applyNumberFormat="1" applyFont="1" applyFill="1" applyBorder="1" applyAlignment="1" applyProtection="1">
      <alignment horizontal="right"/>
      <protection/>
    </xf>
    <xf numFmtId="212" fontId="90" fillId="0" borderId="24" xfId="42" applyNumberFormat="1" applyFont="1" applyFill="1" applyBorder="1" applyAlignment="1" applyProtection="1">
      <alignment horizontal="right"/>
      <protection/>
    </xf>
    <xf numFmtId="0" fontId="91" fillId="32" borderId="14" xfId="40" applyFont="1" applyFill="1" applyBorder="1" applyAlignment="1" applyProtection="1">
      <alignment horizontal="left"/>
      <protection/>
    </xf>
    <xf numFmtId="0" fontId="91" fillId="32" borderId="26" xfId="40" applyFont="1" applyFill="1" applyBorder="1" applyAlignment="1" applyProtection="1">
      <alignment horizontal="left"/>
      <protection/>
    </xf>
    <xf numFmtId="0" fontId="91" fillId="32" borderId="24" xfId="40" applyFont="1" applyFill="1" applyBorder="1" applyAlignment="1" applyProtection="1">
      <alignment horizontal="left"/>
      <protection/>
    </xf>
    <xf numFmtId="0" fontId="108" fillId="32" borderId="14" xfId="40" applyFont="1" applyFill="1" applyBorder="1" applyAlignment="1" applyProtection="1">
      <alignment horizontal="center"/>
      <protection/>
    </xf>
    <xf numFmtId="0" fontId="108" fillId="32" borderId="24" xfId="40" applyFont="1" applyFill="1" applyBorder="1" applyAlignment="1" applyProtection="1">
      <alignment horizontal="center"/>
      <protection/>
    </xf>
    <xf numFmtId="0" fontId="99" fillId="4" borderId="16" xfId="40" applyFont="1" applyFill="1" applyBorder="1" applyAlignment="1" applyProtection="1">
      <alignment horizontal="center"/>
      <protection/>
    </xf>
    <xf numFmtId="0" fontId="97" fillId="4" borderId="18" xfId="40" applyFont="1" applyFill="1" applyBorder="1" applyAlignment="1" applyProtection="1">
      <alignment horizontal="center"/>
      <protection/>
    </xf>
    <xf numFmtId="205" fontId="95" fillId="4" borderId="0" xfId="40" applyNumberFormat="1" applyFont="1" applyFill="1" applyBorder="1" applyAlignment="1" applyProtection="1">
      <alignment horizontal="center" vertical="center"/>
      <protection/>
    </xf>
    <xf numFmtId="0" fontId="90" fillId="0" borderId="15" xfId="40" applyFont="1" applyFill="1" applyBorder="1" applyAlignment="1" applyProtection="1">
      <alignment horizontal="right" wrapText="1"/>
      <protection/>
    </xf>
    <xf numFmtId="0" fontId="90" fillId="0" borderId="15" xfId="40" applyFont="1" applyFill="1" applyBorder="1" applyAlignment="1" applyProtection="1">
      <alignment horizontal="right"/>
      <protection/>
    </xf>
    <xf numFmtId="212" fontId="90" fillId="0" borderId="15" xfId="42" applyNumberFormat="1" applyFont="1" applyFill="1" applyBorder="1" applyAlignment="1" applyProtection="1">
      <alignment horizontal="right"/>
      <protection/>
    </xf>
    <xf numFmtId="0" fontId="90" fillId="32" borderId="14" xfId="40" applyFont="1" applyFill="1" applyBorder="1" applyAlignment="1" applyProtection="1">
      <alignment horizontal="left" vertical="center"/>
      <protection/>
    </xf>
    <xf numFmtId="0" fontId="90" fillId="32" borderId="24" xfId="40" applyFont="1" applyFill="1" applyBorder="1" applyAlignment="1" applyProtection="1">
      <alignment horizontal="left" vertical="center"/>
      <protection/>
    </xf>
    <xf numFmtId="0" fontId="90" fillId="32" borderId="14" xfId="40" applyFont="1" applyFill="1" applyBorder="1" applyAlignment="1" applyProtection="1">
      <alignment horizontal="left"/>
      <protection/>
    </xf>
    <xf numFmtId="0" fontId="90" fillId="32" borderId="24" xfId="40" applyFont="1" applyFill="1" applyBorder="1" applyAlignment="1" applyProtection="1">
      <alignment horizontal="left"/>
      <protection/>
    </xf>
    <xf numFmtId="0" fontId="98" fillId="0" borderId="14" xfId="40" applyFont="1" applyBorder="1" applyAlignment="1" applyProtection="1">
      <alignment horizontal="left"/>
      <protection/>
    </xf>
    <xf numFmtId="0" fontId="98" fillId="0" borderId="26" xfId="40" applyFont="1" applyBorder="1" applyAlignment="1" applyProtection="1">
      <alignment horizontal="left"/>
      <protection/>
    </xf>
    <xf numFmtId="0" fontId="98" fillId="0" borderId="24" xfId="40" applyFont="1" applyBorder="1" applyAlignment="1" applyProtection="1">
      <alignment horizontal="left"/>
      <protection/>
    </xf>
    <xf numFmtId="0" fontId="91" fillId="32" borderId="14" xfId="40" applyFont="1" applyFill="1" applyBorder="1" applyAlignment="1" applyProtection="1">
      <alignment horizontal="right"/>
      <protection/>
    </xf>
    <xf numFmtId="0" fontId="91" fillId="32" borderId="26" xfId="40" applyFont="1" applyFill="1" applyBorder="1" applyAlignment="1" applyProtection="1">
      <alignment horizontal="right"/>
      <protection/>
    </xf>
    <xf numFmtId="0" fontId="91" fillId="32" borderId="24" xfId="40" applyFont="1" applyFill="1" applyBorder="1" applyAlignment="1" applyProtection="1">
      <alignment horizontal="right"/>
      <protection/>
    </xf>
    <xf numFmtId="0" fontId="94" fillId="0" borderId="14" xfId="40" applyFont="1" applyBorder="1" applyAlignment="1" applyProtection="1">
      <alignment horizontal="left"/>
      <protection/>
    </xf>
    <xf numFmtId="0" fontId="94" fillId="0" borderId="26" xfId="40" applyFont="1" applyBorder="1" applyAlignment="1" applyProtection="1">
      <alignment horizontal="left"/>
      <protection/>
    </xf>
    <xf numFmtId="0" fontId="94" fillId="0" borderId="24" xfId="40" applyFont="1" applyBorder="1" applyAlignment="1" applyProtection="1">
      <alignment horizontal="left"/>
      <protection/>
    </xf>
    <xf numFmtId="0" fontId="108" fillId="32" borderId="14" xfId="40" applyFont="1" applyFill="1" applyBorder="1" applyAlignment="1" applyProtection="1">
      <alignment horizontal="left"/>
      <protection/>
    </xf>
    <xf numFmtId="0" fontId="108" fillId="32" borderId="26" xfId="40" applyFont="1" applyFill="1" applyBorder="1" applyAlignment="1" applyProtection="1">
      <alignment horizontal="left"/>
      <protection/>
    </xf>
    <xf numFmtId="0" fontId="108" fillId="32" borderId="24" xfId="40" applyFont="1" applyFill="1" applyBorder="1" applyAlignment="1" applyProtection="1">
      <alignment horizontal="left"/>
      <protection/>
    </xf>
    <xf numFmtId="4" fontId="90" fillId="32" borderId="14" xfId="40" applyNumberFormat="1" applyFont="1" applyFill="1" applyBorder="1" applyAlignment="1" applyProtection="1">
      <alignment horizontal="right"/>
      <protection/>
    </xf>
    <xf numFmtId="4" fontId="90" fillId="32" borderId="26" xfId="40" applyNumberFormat="1" applyFont="1" applyFill="1" applyBorder="1" applyAlignment="1" applyProtection="1">
      <alignment horizontal="right"/>
      <protection/>
    </xf>
    <xf numFmtId="4" fontId="90" fillId="32" borderId="24" xfId="40" applyNumberFormat="1" applyFont="1" applyFill="1" applyBorder="1" applyAlignment="1" applyProtection="1">
      <alignment horizontal="right"/>
      <protection/>
    </xf>
    <xf numFmtId="4" fontId="90" fillId="0" borderId="14" xfId="40" applyNumberFormat="1" applyFont="1" applyFill="1" applyBorder="1" applyAlignment="1" applyProtection="1">
      <alignment horizontal="right"/>
      <protection/>
    </xf>
    <xf numFmtId="4" fontId="90" fillId="0" borderId="26" xfId="40" applyNumberFormat="1" applyFont="1" applyFill="1" applyBorder="1" applyAlignment="1" applyProtection="1">
      <alignment horizontal="right"/>
      <protection/>
    </xf>
    <xf numFmtId="4" fontId="90" fillId="0" borderId="24" xfId="40" applyNumberFormat="1" applyFont="1" applyFill="1" applyBorder="1" applyAlignment="1" applyProtection="1">
      <alignment horizontal="right"/>
      <protection/>
    </xf>
    <xf numFmtId="0" fontId="22" fillId="0" borderId="14" xfId="40" applyFont="1" applyBorder="1" applyAlignment="1" applyProtection="1">
      <alignment horizontal="left"/>
      <protection/>
    </xf>
    <xf numFmtId="0" fontId="22" fillId="0" borderId="26" xfId="40" applyFont="1" applyBorder="1" applyAlignment="1" applyProtection="1">
      <alignment horizontal="left"/>
      <protection/>
    </xf>
    <xf numFmtId="0" fontId="22" fillId="0" borderId="24" xfId="40" applyFont="1" applyBorder="1" applyAlignment="1" applyProtection="1">
      <alignment horizontal="left"/>
      <protection/>
    </xf>
    <xf numFmtId="0" fontId="98" fillId="32" borderId="14" xfId="40" applyFont="1" applyFill="1" applyBorder="1" applyAlignment="1" applyProtection="1">
      <alignment horizontal="right" vertical="center"/>
      <protection/>
    </xf>
    <xf numFmtId="0" fontId="98" fillId="32" borderId="24" xfId="40" applyFont="1" applyFill="1" applyBorder="1" applyAlignment="1" applyProtection="1">
      <alignment horizontal="right" vertical="center"/>
      <protection/>
    </xf>
    <xf numFmtId="223" fontId="99" fillId="32" borderId="15" xfId="38" applyNumberFormat="1" applyFont="1" applyFill="1" applyBorder="1" applyAlignment="1" applyProtection="1">
      <alignment horizontal="right" vertical="center"/>
      <protection/>
    </xf>
    <xf numFmtId="0" fontId="22" fillId="32" borderId="14" xfId="40" applyFont="1" applyFill="1" applyBorder="1" applyAlignment="1" applyProtection="1">
      <alignment horizontal="right" vertical="center"/>
      <protection/>
    </xf>
    <xf numFmtId="0" fontId="22" fillId="32" borderId="24" xfId="40" applyFont="1" applyFill="1" applyBorder="1" applyAlignment="1" applyProtection="1">
      <alignment horizontal="right" vertical="center"/>
      <protection/>
    </xf>
    <xf numFmtId="0" fontId="99" fillId="32" borderId="14" xfId="40" applyFont="1" applyFill="1" applyBorder="1" applyAlignment="1" applyProtection="1">
      <alignment horizontal="center" vertical="center"/>
      <protection/>
    </xf>
    <xf numFmtId="0" fontId="90" fillId="0" borderId="24" xfId="0" applyFont="1" applyBorder="1" applyAlignment="1">
      <alignment horizontal="center" vertical="center"/>
    </xf>
    <xf numFmtId="195" fontId="99" fillId="32" borderId="14" xfId="40" applyNumberFormat="1" applyFont="1" applyFill="1" applyBorder="1" applyAlignment="1" applyProtection="1">
      <alignment horizontal="right" vertical="center"/>
      <protection/>
    </xf>
    <xf numFmtId="195" fontId="99" fillId="32" borderId="24" xfId="40" applyNumberFormat="1" applyFont="1" applyFill="1" applyBorder="1" applyAlignment="1" applyProtection="1">
      <alignment horizontal="right" vertical="center"/>
      <protection/>
    </xf>
    <xf numFmtId="225" fontId="100" fillId="32" borderId="14" xfId="40" applyNumberFormat="1" applyFont="1" applyFill="1" applyBorder="1" applyAlignment="1" applyProtection="1">
      <alignment horizontal="right" vertical="center"/>
      <protection/>
    </xf>
    <xf numFmtId="225" fontId="90" fillId="0" borderId="24" xfId="0" applyNumberFormat="1" applyFont="1" applyBorder="1" applyAlignment="1">
      <alignment horizontal="right" vertical="center"/>
    </xf>
    <xf numFmtId="0" fontId="99" fillId="32" borderId="24" xfId="40" applyFont="1" applyFill="1" applyBorder="1" applyAlignment="1" applyProtection="1">
      <alignment horizontal="center" vertical="center"/>
      <protection/>
    </xf>
    <xf numFmtId="0" fontId="98" fillId="32" borderId="14" xfId="40" applyFont="1" applyFill="1" applyBorder="1" applyAlignment="1" applyProtection="1">
      <alignment horizontal="center" vertical="center"/>
      <protection/>
    </xf>
    <xf numFmtId="0" fontId="98" fillId="32" borderId="24" xfId="40" applyFont="1" applyFill="1" applyBorder="1" applyAlignment="1" applyProtection="1">
      <alignment horizontal="center" vertical="center"/>
      <protection/>
    </xf>
    <xf numFmtId="223" fontId="99" fillId="0" borderId="14" xfId="38" applyNumberFormat="1" applyFont="1" applyFill="1" applyBorder="1" applyAlignment="1" applyProtection="1">
      <alignment horizontal="right" vertical="center"/>
      <protection/>
    </xf>
    <xf numFmtId="223" fontId="99" fillId="0" borderId="24" xfId="38" applyNumberFormat="1" applyFont="1" applyFill="1" applyBorder="1" applyAlignment="1" applyProtection="1">
      <alignment horizontal="right" vertical="center"/>
      <protection/>
    </xf>
    <xf numFmtId="225" fontId="99" fillId="32" borderId="14" xfId="40" applyNumberFormat="1" applyFont="1" applyFill="1" applyBorder="1" applyAlignment="1" applyProtection="1">
      <alignment horizontal="right" vertical="center"/>
      <protection/>
    </xf>
    <xf numFmtId="223" fontId="99" fillId="32" borderId="14" xfId="38" applyNumberFormat="1" applyFont="1" applyFill="1" applyBorder="1" applyAlignment="1" applyProtection="1">
      <alignment horizontal="right" vertical="center"/>
      <protection/>
    </xf>
    <xf numFmtId="223" fontId="99" fillId="32" borderId="24" xfId="38" applyNumberFormat="1" applyFont="1" applyFill="1" applyBorder="1" applyAlignment="1" applyProtection="1">
      <alignment horizontal="right" vertical="center"/>
      <protection/>
    </xf>
    <xf numFmtId="0" fontId="100" fillId="32" borderId="14" xfId="40" applyFont="1" applyFill="1" applyBorder="1" applyAlignment="1" applyProtection="1">
      <alignment horizontal="center" vertical="center"/>
      <protection/>
    </xf>
    <xf numFmtId="0" fontId="95" fillId="32" borderId="14" xfId="40" applyFont="1" applyFill="1" applyBorder="1" applyAlignment="1" applyProtection="1">
      <alignment horizontal="center" vertical="center" wrapText="1"/>
      <protection/>
    </xf>
    <xf numFmtId="0" fontId="95" fillId="32" borderId="24" xfId="40" applyFont="1" applyFill="1" applyBorder="1" applyAlignment="1" applyProtection="1">
      <alignment horizontal="center" vertical="center"/>
      <protection/>
    </xf>
    <xf numFmtId="0" fontId="95" fillId="32" borderId="14" xfId="40" applyFont="1" applyFill="1" applyBorder="1" applyAlignment="1" applyProtection="1">
      <alignment horizontal="center" vertical="center"/>
      <protection/>
    </xf>
    <xf numFmtId="0" fontId="95" fillId="32" borderId="26" xfId="40" applyFont="1" applyFill="1" applyBorder="1" applyAlignment="1" applyProtection="1">
      <alignment horizontal="center" vertical="center"/>
      <protection/>
    </xf>
    <xf numFmtId="0" fontId="94" fillId="32" borderId="14" xfId="40" applyFont="1" applyFill="1" applyBorder="1" applyAlignment="1" applyProtection="1">
      <alignment horizontal="center" vertical="center" wrapText="1"/>
      <protection/>
    </xf>
    <xf numFmtId="0" fontId="94" fillId="32" borderId="24" xfId="40" applyFont="1" applyFill="1" applyBorder="1" applyAlignment="1" applyProtection="1">
      <alignment horizontal="center" vertical="center"/>
      <protection/>
    </xf>
    <xf numFmtId="0" fontId="95" fillId="32" borderId="26" xfId="40" applyFont="1" applyFill="1" applyBorder="1" applyAlignment="1" applyProtection="1">
      <alignment horizontal="left" vertical="center" wrapText="1"/>
      <protection/>
    </xf>
    <xf numFmtId="0" fontId="95" fillId="32" borderId="17" xfId="40" applyFont="1" applyFill="1" applyBorder="1" applyAlignment="1" applyProtection="1">
      <alignment horizontal="center" vertical="center"/>
      <protection/>
    </xf>
    <xf numFmtId="0" fontId="95" fillId="32" borderId="19" xfId="40" applyFont="1" applyFill="1" applyBorder="1" applyAlignment="1" applyProtection="1">
      <alignment horizontal="center" vertical="center"/>
      <protection/>
    </xf>
    <xf numFmtId="0" fontId="95" fillId="32" borderId="22" xfId="40" applyFont="1" applyFill="1" applyBorder="1" applyAlignment="1" applyProtection="1">
      <alignment horizontal="center" vertical="center"/>
      <protection/>
    </xf>
    <xf numFmtId="0" fontId="95" fillId="32" borderId="23" xfId="40" applyFont="1" applyFill="1" applyBorder="1" applyAlignment="1" applyProtection="1">
      <alignment horizontal="center" vertical="center"/>
      <protection/>
    </xf>
    <xf numFmtId="0" fontId="95" fillId="0" borderId="17" xfId="40" applyFont="1" applyBorder="1" applyAlignment="1" applyProtection="1">
      <alignment horizontal="center" vertical="center"/>
      <protection/>
    </xf>
    <xf numFmtId="0" fontId="95" fillId="0" borderId="18" xfId="40" applyFont="1" applyBorder="1" applyAlignment="1" applyProtection="1">
      <alignment horizontal="center" vertical="center"/>
      <protection/>
    </xf>
    <xf numFmtId="0" fontId="95" fillId="0" borderId="19" xfId="40" applyFont="1" applyBorder="1" applyAlignment="1" applyProtection="1">
      <alignment horizontal="center" vertical="center"/>
      <protection/>
    </xf>
    <xf numFmtId="0" fontId="95" fillId="0" borderId="22" xfId="40" applyFont="1" applyBorder="1" applyAlignment="1" applyProtection="1">
      <alignment horizontal="center" vertical="center"/>
      <protection/>
    </xf>
    <xf numFmtId="0" fontId="95" fillId="0" borderId="16" xfId="40" applyFont="1" applyBorder="1" applyAlignment="1" applyProtection="1">
      <alignment horizontal="center" vertical="center"/>
      <protection/>
    </xf>
    <xf numFmtId="0" fontId="95" fillId="0" borderId="23" xfId="40" applyFont="1" applyBorder="1" applyAlignment="1" applyProtection="1">
      <alignment horizontal="center" vertical="center"/>
      <protection/>
    </xf>
    <xf numFmtId="195" fontId="97" fillId="4" borderId="18" xfId="40" applyNumberFormat="1" applyFont="1" applyFill="1" applyBorder="1" applyAlignment="1" applyProtection="1">
      <alignment horizontal="center"/>
      <protection/>
    </xf>
    <xf numFmtId="195" fontId="97" fillId="4" borderId="18" xfId="40" applyNumberFormat="1" applyFont="1" applyFill="1" applyBorder="1" applyAlignment="1" applyProtection="1">
      <alignment horizontal="center" vertical="center"/>
      <protection/>
    </xf>
    <xf numFmtId="0" fontId="97" fillId="4" borderId="18" xfId="40" applyFont="1" applyFill="1" applyBorder="1" applyAlignment="1" applyProtection="1">
      <alignment horizontal="center" vertical="center"/>
      <protection/>
    </xf>
    <xf numFmtId="0" fontId="100" fillId="32" borderId="24" xfId="40" applyFont="1" applyFill="1" applyBorder="1" applyAlignment="1" applyProtection="1">
      <alignment horizontal="center" vertical="center"/>
      <protection/>
    </xf>
    <xf numFmtId="0" fontId="100" fillId="32" borderId="14" xfId="40" applyFont="1" applyFill="1" applyBorder="1" applyAlignment="1" applyProtection="1">
      <alignment horizontal="right" vertical="center" wrapText="1"/>
      <protection/>
    </xf>
    <xf numFmtId="0" fontId="100" fillId="32" borderId="24" xfId="40" applyFont="1" applyFill="1" applyBorder="1" applyAlignment="1" applyProtection="1">
      <alignment horizontal="right" vertical="center"/>
      <protection/>
    </xf>
    <xf numFmtId="0" fontId="100" fillId="32" borderId="22" xfId="40" applyFont="1" applyFill="1" applyBorder="1" applyAlignment="1" applyProtection="1">
      <alignment horizontal="right" vertical="center"/>
      <protection/>
    </xf>
    <xf numFmtId="0" fontId="100" fillId="32" borderId="23" xfId="40" applyFont="1" applyFill="1" applyBorder="1" applyAlignment="1" applyProtection="1">
      <alignment horizontal="right" vertical="center"/>
      <protection/>
    </xf>
    <xf numFmtId="0" fontId="98" fillId="32" borderId="14" xfId="40" applyFont="1" applyFill="1" applyBorder="1" applyAlignment="1" applyProtection="1">
      <alignment horizontal="right" vertical="center" wrapText="1"/>
      <protection/>
    </xf>
    <xf numFmtId="0" fontId="0" fillId="32" borderId="14" xfId="40" applyFill="1" applyBorder="1" applyAlignment="1" applyProtection="1">
      <alignment horizontal="center"/>
      <protection/>
    </xf>
    <xf numFmtId="0" fontId="0" fillId="32" borderId="24" xfId="40" applyFill="1" applyBorder="1" applyAlignment="1" applyProtection="1">
      <alignment horizontal="center"/>
      <protection/>
    </xf>
    <xf numFmtId="0" fontId="22" fillId="32" borderId="14" xfId="40" applyFont="1" applyFill="1" applyBorder="1" applyAlignment="1" applyProtection="1">
      <alignment horizontal="center" vertical="center"/>
      <protection/>
    </xf>
    <xf numFmtId="0" fontId="22" fillId="32" borderId="24" xfId="40" applyFont="1" applyFill="1" applyBorder="1" applyAlignment="1" applyProtection="1">
      <alignment horizontal="center" vertical="center"/>
      <protection/>
    </xf>
    <xf numFmtId="0" fontId="22" fillId="32" borderId="14" xfId="40" applyFont="1" applyFill="1" applyBorder="1" applyAlignment="1" applyProtection="1">
      <alignment horizontal="right" vertical="center" wrapText="1"/>
      <protection/>
    </xf>
    <xf numFmtId="0" fontId="14" fillId="32" borderId="14" xfId="0" applyFont="1" applyFill="1" applyBorder="1" applyAlignment="1">
      <alignment horizontal="center" vertical="center" wrapText="1"/>
    </xf>
    <xf numFmtId="0" fontId="14" fillId="32" borderId="26" xfId="0" applyFont="1" applyFill="1" applyBorder="1" applyAlignment="1">
      <alignment horizontal="center" vertical="center" wrapText="1"/>
    </xf>
    <xf numFmtId="0" fontId="14" fillId="32" borderId="24" xfId="0" applyFont="1" applyFill="1" applyBorder="1" applyAlignment="1">
      <alignment horizontal="center" vertical="center" wrapText="1"/>
    </xf>
    <xf numFmtId="0" fontId="14" fillId="32" borderId="16" xfId="0" applyFont="1" applyFill="1" applyBorder="1" applyAlignment="1">
      <alignment horizontal="center" vertical="center" wrapText="1"/>
    </xf>
    <xf numFmtId="0" fontId="30" fillId="33" borderId="14" xfId="0" applyFont="1" applyFill="1" applyBorder="1" applyAlignment="1">
      <alignment horizontal="center" vertical="center" wrapText="1"/>
    </xf>
    <xf numFmtId="0" fontId="30" fillId="33" borderId="26" xfId="0" applyFont="1" applyFill="1" applyBorder="1" applyAlignment="1">
      <alignment horizontal="center" vertical="center" wrapText="1"/>
    </xf>
    <xf numFmtId="0" fontId="30" fillId="33" borderId="24" xfId="0" applyFont="1" applyFill="1" applyBorder="1" applyAlignment="1">
      <alignment horizontal="center" vertical="center" wrapText="1"/>
    </xf>
    <xf numFmtId="0" fontId="14" fillId="32" borderId="14" xfId="0" applyFont="1" applyFill="1" applyBorder="1" applyAlignment="1">
      <alignment horizontal="left" vertical="center" wrapText="1"/>
    </xf>
    <xf numFmtId="0" fontId="14" fillId="32" borderId="26" xfId="0" applyFont="1" applyFill="1" applyBorder="1" applyAlignment="1">
      <alignment horizontal="left" vertical="center" wrapText="1"/>
    </xf>
    <xf numFmtId="0" fontId="14" fillId="32" borderId="24" xfId="0" applyFont="1" applyFill="1" applyBorder="1" applyAlignment="1">
      <alignment horizontal="left" vertical="center" wrapText="1"/>
    </xf>
    <xf numFmtId="0" fontId="14" fillId="35" borderId="15" xfId="0" applyFont="1" applyFill="1" applyBorder="1" applyAlignment="1">
      <alignment horizontal="center" vertical="center" wrapText="1"/>
    </xf>
    <xf numFmtId="0" fontId="14" fillId="4" borderId="15" xfId="0" applyFont="1" applyFill="1" applyBorder="1" applyAlignment="1">
      <alignment horizontal="center" vertical="center" wrapText="1"/>
    </xf>
    <xf numFmtId="201" fontId="14" fillId="35" borderId="15" xfId="0" applyNumberFormat="1" applyFont="1" applyFill="1" applyBorder="1" applyAlignment="1">
      <alignment horizontal="center" vertical="center" wrapText="1"/>
    </xf>
    <xf numFmtId="0" fontId="14" fillId="35" borderId="25" xfId="0" applyFont="1" applyFill="1" applyBorder="1" applyAlignment="1">
      <alignment horizontal="center" vertical="center" wrapText="1"/>
    </xf>
    <xf numFmtId="0" fontId="14" fillId="35" borderId="27" xfId="0" applyFont="1" applyFill="1" applyBorder="1" applyAlignment="1">
      <alignment horizontal="center" vertical="center" wrapText="1"/>
    </xf>
    <xf numFmtId="0" fontId="14" fillId="35" borderId="28"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6" borderId="15" xfId="0" applyFont="1" applyFill="1" applyBorder="1" applyAlignment="1">
      <alignment horizontal="center" vertical="center" wrapText="1"/>
    </xf>
    <xf numFmtId="201" fontId="14" fillId="35" borderId="25" xfId="0" applyNumberFormat="1" applyFont="1" applyFill="1" applyBorder="1" applyAlignment="1">
      <alignment horizontal="center" vertical="center" wrapText="1"/>
    </xf>
    <xf numFmtId="201" fontId="14" fillId="35" borderId="27" xfId="0" applyNumberFormat="1" applyFont="1" applyFill="1" applyBorder="1" applyAlignment="1">
      <alignment horizontal="center" vertical="center" wrapText="1"/>
    </xf>
    <xf numFmtId="201" fontId="14" fillId="35" borderId="28" xfId="0" applyNumberFormat="1" applyFont="1" applyFill="1" applyBorder="1" applyAlignment="1">
      <alignment horizontal="center" vertical="center" wrapText="1"/>
    </xf>
    <xf numFmtId="0" fontId="14" fillId="32" borderId="17" xfId="0" applyFont="1" applyFill="1" applyBorder="1" applyAlignment="1">
      <alignment horizontal="left" vertical="top" wrapText="1"/>
    </xf>
    <xf numFmtId="0" fontId="14" fillId="32" borderId="18" xfId="0" applyFont="1" applyFill="1" applyBorder="1" applyAlignment="1">
      <alignment horizontal="left" vertical="top" wrapText="1"/>
    </xf>
    <xf numFmtId="0" fontId="14" fillId="32" borderId="19" xfId="0" applyFont="1" applyFill="1" applyBorder="1" applyAlignment="1">
      <alignment horizontal="left" vertical="top" wrapText="1"/>
    </xf>
    <xf numFmtId="0" fontId="14" fillId="32" borderId="22" xfId="0" applyFont="1" applyFill="1" applyBorder="1" applyAlignment="1">
      <alignment horizontal="left" vertical="top" wrapText="1"/>
    </xf>
    <xf numFmtId="0" fontId="14" fillId="32" borderId="16" xfId="0" applyFont="1" applyFill="1" applyBorder="1" applyAlignment="1">
      <alignment horizontal="left" vertical="top" wrapText="1"/>
    </xf>
    <xf numFmtId="0" fontId="14" fillId="32" borderId="23" xfId="0" applyFont="1" applyFill="1" applyBorder="1" applyAlignment="1">
      <alignment horizontal="left" vertical="top" wrapText="1"/>
    </xf>
    <xf numFmtId="0" fontId="105" fillId="32" borderId="25" xfId="0" applyFont="1" applyFill="1" applyBorder="1" applyAlignment="1">
      <alignment horizontal="center" vertical="center" wrapText="1"/>
    </xf>
    <xf numFmtId="0" fontId="105" fillId="32" borderId="28" xfId="0" applyFont="1" applyFill="1" applyBorder="1" applyAlignment="1">
      <alignment horizontal="center" vertical="center" wrapText="1"/>
    </xf>
    <xf numFmtId="0" fontId="105" fillId="32" borderId="27" xfId="0" applyFont="1" applyFill="1" applyBorder="1" applyAlignment="1">
      <alignment horizontal="center" vertical="center" wrapText="1"/>
    </xf>
    <xf numFmtId="201" fontId="14" fillId="35" borderId="21" xfId="0" applyNumberFormat="1" applyFont="1" applyFill="1" applyBorder="1" applyAlignment="1">
      <alignment horizontal="center" vertical="center" wrapText="1"/>
    </xf>
    <xf numFmtId="0" fontId="14" fillId="0" borderId="26" xfId="0" applyFont="1" applyBorder="1" applyAlignment="1">
      <alignment horizontal="left" vertical="center" wrapText="1"/>
    </xf>
    <xf numFmtId="0" fontId="14" fillId="0" borderId="24" xfId="0" applyFont="1" applyBorder="1" applyAlignment="1">
      <alignment horizontal="left" vertical="center" wrapText="1"/>
    </xf>
    <xf numFmtId="0" fontId="14" fillId="4" borderId="25"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27" xfId="0" applyFont="1" applyFill="1" applyBorder="1" applyAlignment="1">
      <alignment horizontal="center" vertical="center" wrapText="1"/>
    </xf>
    <xf numFmtId="0" fontId="14" fillId="0" borderId="28" xfId="0" applyFont="1" applyBorder="1" applyAlignment="1">
      <alignment wrapText="1"/>
    </xf>
    <xf numFmtId="202" fontId="14" fillId="35" borderId="25" xfId="0" applyNumberFormat="1" applyFont="1" applyFill="1" applyBorder="1" applyAlignment="1">
      <alignment horizontal="center" vertical="center" wrapText="1"/>
    </xf>
    <xf numFmtId="202" fontId="14" fillId="35" borderId="27" xfId="0" applyNumberFormat="1" applyFont="1" applyFill="1" applyBorder="1" applyAlignment="1">
      <alignment horizontal="center" vertical="center" wrapText="1"/>
    </xf>
    <xf numFmtId="202" fontId="14" fillId="35" borderId="28" xfId="0" applyNumberFormat="1" applyFont="1" applyFill="1" applyBorder="1" applyAlignment="1">
      <alignment horizontal="center" vertical="center" wrapText="1"/>
    </xf>
    <xf numFmtId="0" fontId="14" fillId="32" borderId="14" xfId="0" applyFont="1" applyFill="1" applyBorder="1" applyAlignment="1">
      <alignment vertical="center" wrapText="1"/>
    </xf>
    <xf numFmtId="0" fontId="14" fillId="0" borderId="26" xfId="0" applyFont="1" applyBorder="1" applyAlignment="1">
      <alignment vertical="center" wrapText="1"/>
    </xf>
    <xf numFmtId="0" fontId="14" fillId="0" borderId="24" xfId="0" applyFont="1" applyBorder="1" applyAlignment="1">
      <alignment vertical="center" wrapText="1"/>
    </xf>
    <xf numFmtId="202" fontId="14" fillId="35" borderId="15" xfId="0" applyNumberFormat="1"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28" xfId="0" applyFont="1" applyFill="1" applyBorder="1" applyAlignment="1">
      <alignment horizontal="center" vertical="center" wrapText="1"/>
    </xf>
    <xf numFmtId="0" fontId="15" fillId="32" borderId="25" xfId="0" applyFont="1" applyFill="1" applyBorder="1" applyAlignment="1">
      <alignment horizontal="left" vertical="top" wrapText="1"/>
    </xf>
    <xf numFmtId="0" fontId="15" fillId="32" borderId="28" xfId="0" applyFont="1" applyFill="1" applyBorder="1" applyAlignment="1">
      <alignment horizontal="left" vertical="top" wrapText="1"/>
    </xf>
    <xf numFmtId="0" fontId="14" fillId="32" borderId="17" xfId="0" applyFont="1" applyFill="1" applyBorder="1" applyAlignment="1">
      <alignment horizontal="left" vertical="center" wrapText="1"/>
    </xf>
    <xf numFmtId="0" fontId="14" fillId="32" borderId="18" xfId="0" applyFont="1" applyFill="1" applyBorder="1" applyAlignment="1">
      <alignment horizontal="left" vertical="center" wrapText="1"/>
    </xf>
    <xf numFmtId="0" fontId="14" fillId="32" borderId="19" xfId="0" applyFont="1" applyFill="1" applyBorder="1" applyAlignment="1">
      <alignment horizontal="left" vertical="center" wrapText="1"/>
    </xf>
    <xf numFmtId="202" fontId="105" fillId="0" borderId="15" xfId="0" applyNumberFormat="1" applyFont="1" applyFill="1" applyBorder="1" applyAlignment="1">
      <alignment horizontal="center" vertical="center" wrapText="1"/>
    </xf>
    <xf numFmtId="0" fontId="14" fillId="32" borderId="17" xfId="0" applyFont="1" applyFill="1" applyBorder="1" applyAlignment="1">
      <alignment vertical="center" wrapText="1"/>
    </xf>
    <xf numFmtId="0" fontId="14" fillId="32" borderId="18" xfId="0" applyFont="1" applyFill="1" applyBorder="1" applyAlignment="1">
      <alignment vertical="center" wrapText="1"/>
    </xf>
    <xf numFmtId="0" fontId="14" fillId="32" borderId="19" xfId="0" applyFont="1" applyFill="1" applyBorder="1" applyAlignment="1">
      <alignment vertical="center" wrapText="1"/>
    </xf>
    <xf numFmtId="0" fontId="14" fillId="32" borderId="26" xfId="0" applyFont="1" applyFill="1" applyBorder="1" applyAlignment="1">
      <alignment vertical="center" wrapText="1"/>
    </xf>
    <xf numFmtId="0" fontId="14" fillId="32" borderId="24" xfId="0" applyFont="1" applyFill="1" applyBorder="1" applyAlignment="1">
      <alignment vertical="center" wrapText="1"/>
    </xf>
    <xf numFmtId="202" fontId="105" fillId="0" borderId="25" xfId="0" applyNumberFormat="1" applyFont="1" applyFill="1" applyBorder="1" applyAlignment="1">
      <alignment horizontal="center" vertical="center" wrapText="1"/>
    </xf>
    <xf numFmtId="202" fontId="105" fillId="0" borderId="28" xfId="0" applyNumberFormat="1" applyFont="1" applyFill="1" applyBorder="1" applyAlignment="1">
      <alignment horizontal="center" vertical="center" wrapText="1"/>
    </xf>
    <xf numFmtId="0" fontId="14" fillId="0" borderId="26" xfId="0" applyFont="1" applyBorder="1" applyAlignment="1">
      <alignment horizontal="left" wrapText="1"/>
    </xf>
    <xf numFmtId="0" fontId="14" fillId="0" borderId="24" xfId="0" applyFont="1" applyBorder="1" applyAlignment="1">
      <alignment horizontal="left" wrapText="1"/>
    </xf>
    <xf numFmtId="0" fontId="14" fillId="0" borderId="27" xfId="0" applyFont="1" applyBorder="1" applyAlignment="1">
      <alignment/>
    </xf>
    <xf numFmtId="0" fontId="14" fillId="0" borderId="28" xfId="0" applyFont="1" applyBorder="1" applyAlignment="1">
      <alignment/>
    </xf>
    <xf numFmtId="202" fontId="105" fillId="0" borderId="27" xfId="0" applyNumberFormat="1" applyFont="1" applyFill="1" applyBorder="1" applyAlignment="1">
      <alignment horizontal="center" vertical="center" wrapText="1"/>
    </xf>
    <xf numFmtId="0" fontId="14" fillId="32" borderId="14" xfId="0" applyFont="1" applyFill="1" applyBorder="1" applyAlignment="1">
      <alignment horizontal="center" vertical="center"/>
    </xf>
    <xf numFmtId="0" fontId="14" fillId="32" borderId="26" xfId="0" applyFont="1" applyFill="1" applyBorder="1" applyAlignment="1">
      <alignment horizontal="center" vertical="center"/>
    </xf>
    <xf numFmtId="0" fontId="14" fillId="32" borderId="24" xfId="0" applyFont="1" applyFill="1" applyBorder="1" applyAlignment="1">
      <alignment horizontal="center" vertical="center"/>
    </xf>
    <xf numFmtId="0" fontId="15" fillId="32" borderId="15" xfId="0" applyFont="1" applyFill="1" applyBorder="1" applyAlignment="1">
      <alignment horizontal="left" vertical="top" wrapText="1"/>
    </xf>
    <xf numFmtId="201" fontId="105" fillId="32" borderId="25" xfId="0" applyNumberFormat="1" applyFont="1" applyFill="1" applyBorder="1" applyAlignment="1">
      <alignment horizontal="center" vertical="center" wrapText="1"/>
    </xf>
    <xf numFmtId="201" fontId="105" fillId="32" borderId="28" xfId="0" applyNumberFormat="1" applyFont="1" applyFill="1" applyBorder="1" applyAlignment="1">
      <alignment horizontal="center" vertical="center" wrapText="1"/>
    </xf>
    <xf numFmtId="201" fontId="105" fillId="32" borderId="27" xfId="0" applyNumberFormat="1" applyFont="1" applyFill="1" applyBorder="1" applyAlignment="1">
      <alignment horizontal="center" vertical="center" wrapText="1"/>
    </xf>
    <xf numFmtId="0" fontId="14" fillId="32" borderId="25" xfId="0" applyFont="1" applyFill="1" applyBorder="1" applyAlignment="1">
      <alignment horizontal="left" vertical="center" wrapText="1"/>
    </xf>
    <xf numFmtId="0" fontId="14" fillId="32" borderId="27" xfId="0" applyFont="1" applyFill="1" applyBorder="1" applyAlignment="1">
      <alignment horizontal="lef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32" borderId="17" xfId="0" applyFont="1" applyFill="1" applyBorder="1" applyAlignment="1">
      <alignment horizontal="left" vertical="top"/>
    </xf>
    <xf numFmtId="0" fontId="14" fillId="32" borderId="18" xfId="0" applyFont="1" applyFill="1" applyBorder="1" applyAlignment="1">
      <alignment horizontal="left" vertical="top"/>
    </xf>
    <xf numFmtId="0" fontId="14" fillId="32" borderId="19" xfId="0" applyFont="1" applyFill="1" applyBorder="1" applyAlignment="1">
      <alignment horizontal="left" vertical="top"/>
    </xf>
    <xf numFmtId="0" fontId="14" fillId="32" borderId="22" xfId="0" applyFont="1" applyFill="1" applyBorder="1" applyAlignment="1">
      <alignment horizontal="left" vertical="top"/>
    </xf>
    <xf numFmtId="0" fontId="14" fillId="32" borderId="16" xfId="0" applyFont="1" applyFill="1" applyBorder="1" applyAlignment="1">
      <alignment horizontal="left" vertical="top"/>
    </xf>
    <xf numFmtId="0" fontId="14" fillId="32" borderId="23" xfId="0" applyFont="1" applyFill="1" applyBorder="1" applyAlignment="1">
      <alignment horizontal="left" vertical="top"/>
    </xf>
  </cellXfs>
  <cellStyles count="6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3 2" xfId="36"/>
    <cellStyle name="一般 4" xfId="37"/>
    <cellStyle name="一般_103年GHG盤查鑑別表-10303updated(BSI)V2(10303update)" xfId="38"/>
    <cellStyle name="一般_99年GHG盤查鑑別表" xfId="39"/>
    <cellStyle name="一般_C03-general_assessment_form_0521" xfId="40"/>
    <cellStyle name="一般_附件(二)綠色工廠評估表_宏遠興業_(2016)總經理室" xfId="41"/>
    <cellStyle name="Comma" xfId="42"/>
    <cellStyle name="千分位 2" xfId="43"/>
    <cellStyle name="Comma [0]" xfId="44"/>
    <cellStyle name="Followed Hyperlink" xfId="45"/>
    <cellStyle name="中等" xfId="46"/>
    <cellStyle name="合計" xfId="47"/>
    <cellStyle name="好" xfId="48"/>
    <cellStyle name="Percent" xfId="49"/>
    <cellStyle name="計算方式" xfId="50"/>
    <cellStyle name="Currency" xfId="51"/>
    <cellStyle name="Currency [0]" xfId="52"/>
    <cellStyle name="連結的儲存格" xfId="53"/>
    <cellStyle name="備註" xfId="54"/>
    <cellStyle name="Hyperlink" xfId="55"/>
    <cellStyle name="超連結 2"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警告文字" xfId="73"/>
  </cellStyles>
  <dxfs count="6">
    <dxf>
      <fill>
        <patternFill>
          <bgColor indexed="10"/>
        </patternFill>
      </fill>
    </dxf>
    <dxf>
      <fill>
        <patternFill>
          <bgColor indexed="10"/>
        </patternFill>
      </fill>
    </dxf>
    <dxf>
      <fill>
        <patternFill>
          <bgColor indexed="10"/>
        </patternFill>
      </fill>
    </dxf>
    <dxf>
      <fill>
        <patternFill>
          <bgColor indexed="10"/>
        </patternFill>
      </fill>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19</xdr:row>
      <xdr:rowOff>76200</xdr:rowOff>
    </xdr:from>
    <xdr:to>
      <xdr:col>13</xdr:col>
      <xdr:colOff>314325</xdr:colOff>
      <xdr:row>23</xdr:row>
      <xdr:rowOff>104775</xdr:rowOff>
    </xdr:to>
    <xdr:sp>
      <xdr:nvSpPr>
        <xdr:cNvPr id="1" name="Text Box 4"/>
        <xdr:cNvSpPr txBox="1">
          <a:spLocks noChangeArrowheads="1"/>
        </xdr:cNvSpPr>
      </xdr:nvSpPr>
      <xdr:spPr>
        <a:xfrm>
          <a:off x="3333750" y="3524250"/>
          <a:ext cx="4114800" cy="866775"/>
        </a:xfrm>
        <a:prstGeom prst="rect">
          <a:avLst/>
        </a:prstGeom>
        <a:solidFill>
          <a:srgbClr val="CCFFCC"/>
        </a:solidFill>
        <a:ln w="9525" cmpd="sng">
          <a:noFill/>
        </a:ln>
      </xdr:spPr>
      <xdr:txBody>
        <a:bodyPr vertOverflow="clip" wrap="square" lIns="27432" tIns="27432" rIns="0" bIns="0"/>
        <a:p>
          <a:pPr algn="l">
            <a:defRPr/>
          </a:pPr>
          <a:r>
            <a:rPr lang="en-US" cap="none" sz="1200" b="0" i="0" u="none" baseline="0">
              <a:solidFill>
                <a:srgbClr val="0000D4"/>
              </a:solidFill>
              <a:latin typeface="新細明體"/>
              <a:ea typeface="新細明體"/>
              <a:cs typeface="新細明體"/>
            </a:rPr>
            <a:t>註</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1-3 LPG</a:t>
          </a:r>
          <a:r>
            <a:rPr lang="en-US" cap="none" sz="1200" b="0" i="0" u="none" baseline="0">
              <a:solidFill>
                <a:srgbClr val="0000D4"/>
              </a:solidFill>
              <a:latin typeface="新細明體"/>
              <a:ea typeface="新細明體"/>
              <a:cs typeface="新細明體"/>
            </a:rPr>
            <a:t>用量與</a:t>
          </a:r>
          <a:r>
            <a:rPr lang="en-US" cap="none" sz="1200" b="0" i="0" u="none" baseline="0">
              <a:solidFill>
                <a:srgbClr val="0000D4"/>
              </a:solidFill>
              <a:latin typeface="新細明體"/>
              <a:ea typeface="新細明體"/>
              <a:cs typeface="新細明體"/>
            </a:rPr>
            <a:t>1-9LPG</a:t>
          </a:r>
          <a:r>
            <a:rPr lang="en-US" cap="none" sz="1200" b="0" i="0" u="none" baseline="0">
              <a:solidFill>
                <a:srgbClr val="0000D4"/>
              </a:solidFill>
              <a:latin typeface="新細明體"/>
              <a:ea typeface="新細明體"/>
              <a:cs typeface="新細明體"/>
            </a:rPr>
            <a:t>用量，因體積與重量換算，故數據不同，相關換算如下：</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      1,000kg*1.786=1,786L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15</xdr:row>
      <xdr:rowOff>47625</xdr:rowOff>
    </xdr:from>
    <xdr:to>
      <xdr:col>9</xdr:col>
      <xdr:colOff>419100</xdr:colOff>
      <xdr:row>22</xdr:row>
      <xdr:rowOff>104775</xdr:rowOff>
    </xdr:to>
    <xdr:sp>
      <xdr:nvSpPr>
        <xdr:cNvPr id="1" name="Text Box 4"/>
        <xdr:cNvSpPr txBox="1">
          <a:spLocks noChangeArrowheads="1"/>
        </xdr:cNvSpPr>
      </xdr:nvSpPr>
      <xdr:spPr>
        <a:xfrm>
          <a:off x="1304925" y="3076575"/>
          <a:ext cx="4238625" cy="1524000"/>
        </a:xfrm>
        <a:prstGeom prst="rect">
          <a:avLst/>
        </a:prstGeom>
        <a:solidFill>
          <a:srgbClr val="CCFFCC"/>
        </a:solidFill>
        <a:ln w="9525" cmpd="sng">
          <a:noFill/>
        </a:ln>
      </xdr:spPr>
      <xdr:txBody>
        <a:bodyPr vertOverflow="clip" wrap="square" lIns="27432" tIns="27432" rIns="0" bIns="0"/>
        <a:p>
          <a:pPr algn="l">
            <a:defRPr/>
          </a:pPr>
          <a:r>
            <a:rPr lang="en-US" cap="none" sz="1200" b="0" i="0" u="none" baseline="0">
              <a:solidFill>
                <a:srgbClr val="0000D4"/>
              </a:solidFill>
              <a:latin typeface="新細明體"/>
              <a:ea typeface="新細明體"/>
              <a:cs typeface="新細明體"/>
            </a:rPr>
            <a:t>註</a:t>
          </a:r>
          <a:r>
            <a:rPr lang="en-US" cap="none" sz="1200" b="0" i="0" u="none" baseline="0">
              <a:solidFill>
                <a:srgbClr val="0000D4"/>
              </a:solidFill>
              <a:latin typeface="新細明體"/>
              <a:ea typeface="新細明體"/>
              <a:cs typeface="新細明體"/>
            </a:rPr>
            <a:t>2. </a:t>
          </a:r>
          <a:r>
            <a:rPr lang="en-US" cap="none" sz="1200" b="0" i="0" u="none" baseline="0">
              <a:solidFill>
                <a:srgbClr val="0000D4"/>
              </a:solidFill>
              <a:latin typeface="新細明體"/>
              <a:ea typeface="新細明體"/>
              <a:cs typeface="新細明體"/>
            </a:rPr>
            <a:t>項次</a:t>
          </a:r>
          <a:r>
            <a:rPr lang="en-US" cap="none" sz="1200" b="0" i="0" u="none" baseline="0">
              <a:solidFill>
                <a:srgbClr val="0000D4"/>
              </a:solidFill>
              <a:latin typeface="新細明體"/>
              <a:ea typeface="新細明體"/>
              <a:cs typeface="新細明體"/>
            </a:rPr>
            <a:t>2</a:t>
          </a:r>
          <a:r>
            <a:rPr lang="en-US" cap="none" sz="1200" b="0" i="0" u="none" baseline="0">
              <a:solidFill>
                <a:srgbClr val="0000D4"/>
              </a:solidFill>
              <a:latin typeface="新細明體"/>
              <a:ea typeface="新細明體"/>
              <a:cs typeface="新細明體"/>
            </a:rPr>
            <a:t>為</a:t>
          </a:r>
          <a:r>
            <a:rPr lang="en-US" cap="none" sz="1200" b="0" i="0" u="none" baseline="0">
              <a:solidFill>
                <a:srgbClr val="0000D4"/>
              </a:solidFill>
              <a:latin typeface="新細明體"/>
              <a:ea typeface="新細明體"/>
              <a:cs typeface="新細明體"/>
            </a:rPr>
            <a:t>2011</a:t>
          </a:r>
          <a:r>
            <a:rPr lang="en-US" cap="none" sz="1200" b="0" i="0" u="none" baseline="0">
              <a:solidFill>
                <a:srgbClr val="0000D4"/>
              </a:solidFill>
              <a:latin typeface="新細明體"/>
              <a:ea typeface="新細明體"/>
              <a:cs typeface="新細明體"/>
            </a:rPr>
            <a:t>年四月份開始實施</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=0.21kg(</a:t>
          </a:r>
          <a:r>
            <a:rPr lang="en-US" cap="none" sz="1200" b="0" i="0" u="none" baseline="0">
              <a:solidFill>
                <a:srgbClr val="0000D4"/>
              </a:solidFill>
              <a:latin typeface="新細明體"/>
              <a:ea typeface="新細明體"/>
              <a:cs typeface="新細明體"/>
            </a:rPr>
            <a:t>煤</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5800kcal/kg(</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10</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
</a:t>
          </a:r>
          <a:r>
            <a:rPr lang="en-US" cap="none" sz="1200" b="0" i="0" u="none" baseline="0">
              <a:solidFill>
                <a:srgbClr val="0000D4"/>
              </a:solidFill>
              <a:latin typeface="新細明體"/>
              <a:ea typeface="新細明體"/>
              <a:cs typeface="新細明體"/>
            </a:rPr>
            <a:t>註</a:t>
          </a:r>
          <a:r>
            <a:rPr lang="en-US" cap="none" sz="1200" b="0" i="0" u="none" baseline="0">
              <a:solidFill>
                <a:srgbClr val="0000D4"/>
              </a:solidFill>
              <a:latin typeface="新細明體"/>
              <a:ea typeface="新細明體"/>
              <a:cs typeface="新細明體"/>
            </a:rPr>
            <a:t>3.</a:t>
          </a:r>
          <a:r>
            <a:rPr lang="en-US" cap="none" sz="1200" b="0" i="0" u="none" baseline="0">
              <a:solidFill>
                <a:srgbClr val="0000D4"/>
              </a:solidFill>
              <a:latin typeface="新細明體"/>
              <a:ea typeface="新細明體"/>
              <a:cs typeface="新細明體"/>
            </a:rPr>
            <a:t>項次</a:t>
          </a:r>
          <a:r>
            <a:rPr lang="en-US" cap="none" sz="1200" b="0" i="0" u="none" baseline="0">
              <a:solidFill>
                <a:srgbClr val="0000D4"/>
              </a:solidFill>
              <a:latin typeface="新細明體"/>
              <a:ea typeface="新細明體"/>
              <a:cs typeface="新細明體"/>
            </a:rPr>
            <a:t>3</a:t>
          </a:r>
          <a:r>
            <a:rPr lang="en-US" cap="none" sz="1200" b="0" i="0" u="none" baseline="0">
              <a:solidFill>
                <a:srgbClr val="0000D4"/>
              </a:solidFill>
              <a:latin typeface="新細明體"/>
              <a:ea typeface="新細明體"/>
              <a:cs typeface="新細明體"/>
            </a:rPr>
            <a:t>為</a:t>
          </a:r>
          <a:r>
            <a:rPr lang="en-US" cap="none" sz="1200" b="0" i="0" u="none" baseline="0">
              <a:solidFill>
                <a:srgbClr val="0000D4"/>
              </a:solidFill>
              <a:latin typeface="新細明體"/>
              <a:ea typeface="新細明體"/>
              <a:cs typeface="新細明體"/>
            </a:rPr>
            <a:t>2015</a:t>
          </a:r>
          <a:r>
            <a:rPr lang="en-US" cap="none" sz="1200" b="0" i="0" u="none" baseline="0">
              <a:solidFill>
                <a:srgbClr val="0000D4"/>
              </a:solidFill>
              <a:latin typeface="新細明體"/>
              <a:ea typeface="新細明體"/>
              <a:cs typeface="新細明體"/>
            </a:rPr>
            <a:t>年元月份開始實施</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每</a:t>
          </a:r>
          <a:r>
            <a:rPr lang="en-US" cap="none" sz="1200" b="0" i="0" u="none" baseline="0">
              <a:solidFill>
                <a:srgbClr val="0000D4"/>
              </a:solidFill>
              <a:latin typeface="新細明體"/>
              <a:ea typeface="新細明體"/>
              <a:cs typeface="新細明體"/>
            </a:rPr>
            <a:t>12Kg</a:t>
          </a:r>
          <a:r>
            <a:rPr lang="en-US" cap="none" sz="1200" b="0" i="0" u="none" baseline="0">
              <a:solidFill>
                <a:srgbClr val="0000D4"/>
              </a:solidFill>
              <a:latin typeface="新細明體"/>
              <a:ea typeface="新細明體"/>
              <a:cs typeface="新細明體"/>
            </a:rPr>
            <a:t>的</a:t>
          </a:r>
          <a:r>
            <a:rPr lang="en-US" cap="none" sz="1200" b="0" i="0" u="none" baseline="0">
              <a:solidFill>
                <a:srgbClr val="0000D4"/>
              </a:solidFill>
              <a:latin typeface="新細明體"/>
              <a:ea typeface="新細明體"/>
              <a:cs typeface="新細明體"/>
            </a:rPr>
            <a:t>85</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a:t>
          </a:r>
          <a:r>
            <a:rPr lang="en-US" cap="none" sz="1200" b="0" i="0" u="none" baseline="0">
              <a:solidFill>
                <a:srgbClr val="0000D4"/>
              </a:solidFill>
              <a:latin typeface="新細明體"/>
              <a:ea typeface="新細明體"/>
              <a:cs typeface="新細明體"/>
            </a:rPr>
            <a:t>熱水可使</a:t>
          </a:r>
          <a:r>
            <a:rPr lang="en-US" cap="none" sz="1200" b="0" i="0" u="none" baseline="0">
              <a:solidFill>
                <a:srgbClr val="0000D4"/>
              </a:solidFill>
              <a:latin typeface="新細明體"/>
              <a:ea typeface="新細明體"/>
              <a:cs typeface="新細明體"/>
            </a:rPr>
            <a:t>47Kg</a:t>
          </a:r>
          <a:r>
            <a:rPr lang="en-US" cap="none" sz="1200" b="0" i="0" u="none" baseline="0">
              <a:solidFill>
                <a:srgbClr val="0000D4"/>
              </a:solidFill>
              <a:latin typeface="新細明體"/>
              <a:ea typeface="新細明體"/>
              <a:cs typeface="新細明體"/>
            </a:rPr>
            <a:t>的</a:t>
          </a:r>
          <a:r>
            <a:rPr lang="en-US" cap="none" sz="1200" b="0" i="0" u="none" baseline="0">
              <a:solidFill>
                <a:srgbClr val="0000D4"/>
              </a:solidFill>
              <a:latin typeface="新細明體"/>
              <a:ea typeface="新細明體"/>
              <a:cs typeface="新細明體"/>
            </a:rPr>
            <a:t>20</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a:t>
          </a:r>
          <a:r>
            <a:rPr lang="en-US" cap="none" sz="1200" b="0" i="0" u="none" baseline="0">
              <a:solidFill>
                <a:srgbClr val="0000D4"/>
              </a:solidFill>
              <a:latin typeface="新細明體"/>
              <a:ea typeface="新細明體"/>
              <a:cs typeface="新細明體"/>
            </a:rPr>
            <a:t>冷水上升至</a:t>
          </a:r>
          <a:r>
            <a:rPr lang="en-US" cap="none" sz="1200" b="0" i="0" u="none" baseline="0">
              <a:solidFill>
                <a:srgbClr val="0000D4"/>
              </a:solidFill>
              <a:latin typeface="新細明體"/>
              <a:ea typeface="新細明體"/>
              <a:cs typeface="新細明體"/>
            </a:rPr>
            <a:t>32</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
</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=12Kg(</a:t>
          </a:r>
          <a:r>
            <a:rPr lang="en-US" cap="none" sz="1200" b="0" i="0" u="none" baseline="0">
              <a:solidFill>
                <a:srgbClr val="0000D4"/>
              </a:solidFill>
              <a:latin typeface="新細明體"/>
              <a:ea typeface="新細明體"/>
              <a:cs typeface="新細明體"/>
            </a:rPr>
            <a:t>水</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1kcal/kg(</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47</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14</xdr:row>
      <xdr:rowOff>9525</xdr:rowOff>
    </xdr:from>
    <xdr:to>
      <xdr:col>8</xdr:col>
      <xdr:colOff>257175</xdr:colOff>
      <xdr:row>17</xdr:row>
      <xdr:rowOff>104775</xdr:rowOff>
    </xdr:to>
    <xdr:sp>
      <xdr:nvSpPr>
        <xdr:cNvPr id="1" name="Text Box 4"/>
        <xdr:cNvSpPr txBox="1">
          <a:spLocks noChangeArrowheads="1"/>
        </xdr:cNvSpPr>
      </xdr:nvSpPr>
      <xdr:spPr>
        <a:xfrm>
          <a:off x="790575" y="2905125"/>
          <a:ext cx="4086225" cy="723900"/>
        </a:xfrm>
        <a:prstGeom prst="rect">
          <a:avLst/>
        </a:prstGeom>
        <a:solidFill>
          <a:srgbClr val="CCFFCC"/>
        </a:solidFill>
        <a:ln w="9525" cmpd="sng">
          <a:noFill/>
        </a:ln>
      </xdr:spPr>
      <xdr:txBody>
        <a:bodyPr vertOverflow="clip" wrap="square" lIns="27432" tIns="27432" rIns="0" bIns="0"/>
        <a:p>
          <a:pPr algn="l">
            <a:defRPr/>
          </a:pPr>
          <a:r>
            <a:rPr lang="en-US" cap="none" sz="1100" b="0" i="0" u="none" baseline="0">
              <a:solidFill>
                <a:srgbClr val="00ABEA"/>
              </a:solidFill>
              <a:latin typeface="新細明體"/>
              <a:ea typeface="新細明體"/>
              <a:cs typeface="新細明體"/>
            </a:rPr>
            <a:t>註</a:t>
          </a:r>
          <a:r>
            <a:rPr lang="en-US" cap="none" sz="1100" b="0" i="0" u="none" baseline="0">
              <a:solidFill>
                <a:srgbClr val="00ABEA"/>
              </a:solidFill>
              <a:latin typeface="新細明體"/>
              <a:ea typeface="新細明體"/>
              <a:cs typeface="新細明體"/>
            </a:rPr>
            <a:t>1. </a:t>
          </a:r>
          <a:r>
            <a:rPr lang="en-US" cap="none" sz="1100" b="0" i="0" u="none" baseline="0">
              <a:solidFill>
                <a:srgbClr val="00ABEA"/>
              </a:solidFill>
              <a:latin typeface="新細明體"/>
              <a:ea typeface="新細明體"/>
              <a:cs typeface="新細明體"/>
            </a:rPr>
            <a:t>申請年總生產用水產生量</a:t>
          </a:r>
          <a:r>
            <a:rPr lang="en-US" cap="none" sz="1100" b="0" i="0" u="none" baseline="0">
              <a:solidFill>
                <a:srgbClr val="00ABEA"/>
              </a:solidFill>
              <a:latin typeface="新細明體"/>
              <a:ea typeface="新細明體"/>
              <a:cs typeface="新細明體"/>
            </a:rPr>
            <a:t>2,744,515
</a:t>
          </a:r>
          <a:r>
            <a:rPr lang="en-US" cap="none" sz="1100" b="0" i="0" u="none" baseline="0">
              <a:solidFill>
                <a:srgbClr val="00ABEA"/>
              </a:solidFill>
              <a:latin typeface="新細明體"/>
              <a:ea typeface="新細明體"/>
              <a:cs typeface="新細明體"/>
            </a:rPr>
            <a:t>       =201,695(</a:t>
          </a:r>
          <a:r>
            <a:rPr lang="en-US" cap="none" sz="1100" b="0" i="0" u="none" baseline="0">
              <a:solidFill>
                <a:srgbClr val="00ABEA"/>
              </a:solidFill>
              <a:latin typeface="新細明體"/>
              <a:ea typeface="新細明體"/>
              <a:cs typeface="新細明體"/>
            </a:rPr>
            <a:t>自來水</a:t>
          </a:r>
          <a:r>
            <a:rPr lang="en-US" cap="none" sz="1100" b="0" i="0" u="none" baseline="0">
              <a:solidFill>
                <a:srgbClr val="00ABEA"/>
              </a:solidFill>
              <a:latin typeface="新細明體"/>
              <a:ea typeface="新細明體"/>
              <a:cs typeface="新細明體"/>
            </a:rPr>
            <a:t>) + 2,236,382(</a:t>
          </a:r>
          <a:r>
            <a:rPr lang="en-US" cap="none" sz="1100" b="0" i="0" u="none" baseline="0">
              <a:solidFill>
                <a:srgbClr val="00ABEA"/>
              </a:solidFill>
              <a:latin typeface="新細明體"/>
              <a:ea typeface="新細明體"/>
              <a:cs typeface="新細明體"/>
            </a:rPr>
            <a:t>地下水</a:t>
          </a:r>
          <a:r>
            <a:rPr lang="en-US" cap="none" sz="1100" b="0" i="0" u="none" baseline="0">
              <a:solidFill>
                <a:srgbClr val="00ABEA"/>
              </a:solidFill>
              <a:latin typeface="新細明體"/>
              <a:ea typeface="新細明體"/>
              <a:cs typeface="新細明體"/>
            </a:rPr>
            <a:t>) + 13,036(</a:t>
          </a:r>
          <a:r>
            <a:rPr lang="en-US" cap="none" sz="1100" b="0" i="0" u="none" baseline="0">
              <a:solidFill>
                <a:srgbClr val="00ABEA"/>
              </a:solidFill>
              <a:latin typeface="新細明體"/>
              <a:ea typeface="新細明體"/>
              <a:cs typeface="新細明體"/>
            </a:rPr>
            <a:t>回收水</a:t>
          </a:r>
          <a:r>
            <a:rPr lang="en-US" cap="none" sz="1100" b="0" i="0" u="none" baseline="0">
              <a:solidFill>
                <a:srgbClr val="00ABEA"/>
              </a:solidFill>
              <a:latin typeface="新細明體"/>
              <a:ea typeface="新細明體"/>
              <a:cs typeface="新細明體"/>
            </a:rPr>
            <a:t>)
</a:t>
          </a:r>
          <a:r>
            <a:rPr lang="en-US" cap="none" sz="1100" b="0" i="0" u="none" baseline="0">
              <a:solidFill>
                <a:srgbClr val="00ABEA"/>
              </a:solidFill>
              <a:latin typeface="新細明體"/>
              <a:ea typeface="新細明體"/>
              <a:cs typeface="新細明體"/>
            </a:rPr>
            <a:t>註</a:t>
          </a:r>
          <a:r>
            <a:rPr lang="en-US" cap="none" sz="1100" b="0" i="0" u="none" baseline="0">
              <a:solidFill>
                <a:srgbClr val="00ABEA"/>
              </a:solidFill>
              <a:latin typeface="新細明體"/>
              <a:ea typeface="新細明體"/>
              <a:cs typeface="新細明體"/>
            </a:rPr>
            <a:t>2</a:t>
          </a:r>
          <a:r>
            <a:rPr lang="en-US" cap="none" sz="1100" b="0" i="0" u="none" baseline="0">
              <a:solidFill>
                <a:srgbClr val="00ABEA"/>
              </a:solidFill>
              <a:latin typeface="Calibri"/>
              <a:ea typeface="Calibri"/>
              <a:cs typeface="Calibri"/>
            </a:rPr>
            <a:t>. </a:t>
          </a:r>
          <a:r>
            <a:rPr lang="en-US" cap="none" sz="1100" b="0" i="0" u="none" baseline="0">
              <a:solidFill>
                <a:srgbClr val="00ABEA"/>
              </a:solidFill>
              <a:latin typeface="新細明體"/>
              <a:ea typeface="新細明體"/>
              <a:cs typeface="新細明體"/>
            </a:rPr>
            <a:t>申請年總廢水產生量</a:t>
          </a:r>
          <a:r>
            <a:rPr lang="en-US" cap="none" sz="1100" b="0" i="0" u="none" baseline="0">
              <a:solidFill>
                <a:srgbClr val="00ABEA"/>
              </a:solidFill>
              <a:latin typeface="新細明體"/>
              <a:ea typeface="新細明體"/>
              <a:cs typeface="新細明體"/>
            </a:rPr>
            <a:t> </a:t>
          </a:r>
          <a:r>
            <a:rPr lang="en-US" cap="none" sz="1100" b="0" i="0" u="none" baseline="0">
              <a:solidFill>
                <a:srgbClr val="00ABEA"/>
              </a:solidFill>
              <a:latin typeface="Calibri"/>
              <a:ea typeface="Calibri"/>
              <a:cs typeface="Calibri"/>
            </a:rPr>
            <a:t>2,218,613 (</a:t>
          </a:r>
          <a:r>
            <a:rPr lang="en-US" cap="none" sz="1100" b="0" i="0" u="none" baseline="0">
              <a:solidFill>
                <a:srgbClr val="00ABEA"/>
              </a:solidFill>
              <a:latin typeface="新細明體"/>
              <a:ea typeface="新細明體"/>
              <a:cs typeface="新細明體"/>
            </a:rPr>
            <a:t>環保署申報資料</a:t>
          </a:r>
          <a:r>
            <a:rPr lang="en-US" cap="none" sz="1100" b="0" i="0" u="none" baseline="0">
              <a:solidFill>
                <a:srgbClr val="00ABEA"/>
              </a:solidFill>
              <a:latin typeface="Calibri"/>
              <a:ea typeface="Calibri"/>
              <a:cs typeface="Calibri"/>
            </a:rPr>
            <a:t>)     </a:t>
          </a:r>
        </a:p>
      </xdr:txBody>
    </xdr:sp>
    <xdr:clientData/>
  </xdr:twoCellAnchor>
</xdr:wsDr>
</file>

<file path=xl/tables/table1.xml><?xml version="1.0" encoding="utf-8"?>
<table xmlns="http://schemas.openxmlformats.org/spreadsheetml/2006/main" id="3" name="清單1" displayName="清單1" ref="A1:U27" comment="" totalsRowShown="0">
  <tableColumns count="21">
    <tableColumn id="1" name="產業別"/>
    <tableColumn id="2" name="原物料屬性"/>
    <tableColumn id="3" name="單位"/>
    <tableColumn id="4" name="係數"/>
    <tableColumn id="5" name="自評得分"/>
    <tableColumn id="6" name="熱值單位"/>
    <tableColumn id="7" name="能源單位"/>
    <tableColumn id="8" name="回收能源種類"/>
    <tableColumn id="9" name="回收能源熱值"/>
    <tableColumn id="10" name="回收能源熱值單位"/>
    <tableColumn id="11" name="能源回收量單位"/>
    <tableColumn id="12" name="水資源來源"/>
    <tableColumn id="13" name="廢棄物處理方式"/>
    <tableColumn id="14" name="排放源範疇"/>
    <tableColumn id="15" name="範疇一型式"/>
    <tableColumn id="16" name="範疇二型式"/>
    <tableColumn id="17" name="範疇三型式"/>
    <tableColumn id="21" name="是否"/>
    <tableColumn id="18" name="活動數據單位"/>
    <tableColumn id="19" name="指標適用性"/>
    <tableColumn id="20" name="工廠年度產出單位"/>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M36"/>
  <sheetViews>
    <sheetView view="pageLayout" zoomScaleNormal="85" zoomScaleSheetLayoutView="85" workbookViewId="0" topLeftCell="A1">
      <selection activeCell="E6" sqref="E6"/>
    </sheetView>
  </sheetViews>
  <sheetFormatPr defaultColWidth="11.00390625" defaultRowHeight="16.5"/>
  <cols>
    <col min="1" max="1" width="11.00390625" style="59" customWidth="1"/>
    <col min="2" max="3" width="6.625" style="59" customWidth="1"/>
    <col min="4" max="4" width="7.125" style="59" customWidth="1"/>
    <col min="5" max="5" width="11.00390625" style="59" customWidth="1"/>
    <col min="6" max="6" width="4.125" style="63" customWidth="1"/>
    <col min="7" max="7" width="11.00390625" style="63" customWidth="1"/>
    <col min="8" max="8" width="4.00390625" style="63" customWidth="1"/>
    <col min="9" max="9" width="11.00390625" style="63" customWidth="1"/>
    <col min="10" max="10" width="4.50390625" style="63" customWidth="1"/>
    <col min="11" max="11" width="6.625" style="59" customWidth="1"/>
    <col min="12" max="16384" width="11.00390625" style="59" customWidth="1"/>
  </cols>
  <sheetData>
    <row r="1" spans="1:13" ht="15">
      <c r="A1" s="57"/>
      <c r="B1" s="57"/>
      <c r="C1" s="57"/>
      <c r="D1" s="57"/>
      <c r="E1" s="57"/>
      <c r="F1" s="58"/>
      <c r="G1" s="58"/>
      <c r="H1" s="58"/>
      <c r="I1" s="58"/>
      <c r="J1" s="58"/>
      <c r="K1" s="57"/>
      <c r="L1" s="57"/>
      <c r="M1" s="57"/>
    </row>
    <row r="2" spans="1:13" ht="15">
      <c r="A2" s="57"/>
      <c r="B2" s="57"/>
      <c r="C2" s="57"/>
      <c r="D2" s="57"/>
      <c r="E2" s="57"/>
      <c r="F2" s="58"/>
      <c r="G2" s="58"/>
      <c r="H2" s="58"/>
      <c r="I2" s="58"/>
      <c r="J2" s="58"/>
      <c r="K2" s="57"/>
      <c r="L2" s="57"/>
      <c r="M2" s="57"/>
    </row>
    <row r="3" spans="1:13" ht="15">
      <c r="A3" s="57"/>
      <c r="B3" s="57"/>
      <c r="C3" s="57"/>
      <c r="D3" s="57"/>
      <c r="E3" s="57"/>
      <c r="F3" s="58"/>
      <c r="G3" s="58"/>
      <c r="H3" s="58"/>
      <c r="I3" s="58"/>
      <c r="J3" s="58"/>
      <c r="K3" s="57"/>
      <c r="L3" s="57"/>
      <c r="M3" s="57"/>
    </row>
    <row r="4" spans="1:13" ht="15">
      <c r="A4" s="57"/>
      <c r="B4" s="57"/>
      <c r="C4" s="57"/>
      <c r="D4" s="57"/>
      <c r="E4" s="57"/>
      <c r="F4" s="58"/>
      <c r="G4" s="58"/>
      <c r="H4" s="58"/>
      <c r="I4" s="58"/>
      <c r="J4" s="58"/>
      <c r="K4" s="57"/>
      <c r="L4" s="57"/>
      <c r="M4" s="57"/>
    </row>
    <row r="5" spans="1:13" ht="107.25" customHeight="1">
      <c r="A5" s="323" t="s">
        <v>1051</v>
      </c>
      <c r="B5" s="324"/>
      <c r="C5" s="324"/>
      <c r="D5" s="324"/>
      <c r="E5" s="324"/>
      <c r="F5" s="324"/>
      <c r="G5" s="324"/>
      <c r="H5" s="324"/>
      <c r="I5" s="324"/>
      <c r="J5" s="324"/>
      <c r="K5" s="324"/>
      <c r="L5" s="324"/>
      <c r="M5" s="324"/>
    </row>
    <row r="6" spans="1:13" ht="16.5">
      <c r="A6" s="57"/>
      <c r="B6" s="57"/>
      <c r="C6" s="57"/>
      <c r="D6" s="57"/>
      <c r="E6" s="319" t="s">
        <v>1052</v>
      </c>
      <c r="F6" s="58"/>
      <c r="G6" s="58"/>
      <c r="H6" s="58"/>
      <c r="I6" s="58"/>
      <c r="J6" s="58"/>
      <c r="K6" s="57"/>
      <c r="L6" s="57"/>
      <c r="M6" s="57"/>
    </row>
    <row r="7" spans="1:13" ht="15">
      <c r="A7" s="57"/>
      <c r="B7" s="57"/>
      <c r="C7" s="57"/>
      <c r="D7" s="57"/>
      <c r="E7" s="57"/>
      <c r="F7" s="58"/>
      <c r="G7" s="58"/>
      <c r="H7" s="58"/>
      <c r="I7" s="58"/>
      <c r="J7" s="58"/>
      <c r="K7" s="57"/>
      <c r="L7" s="57"/>
      <c r="M7" s="57"/>
    </row>
    <row r="8" spans="1:13" ht="15">
      <c r="A8" s="57"/>
      <c r="B8" s="57"/>
      <c r="C8" s="57"/>
      <c r="D8" s="57"/>
      <c r="E8" s="57"/>
      <c r="F8" s="58"/>
      <c r="G8" s="58"/>
      <c r="H8" s="58"/>
      <c r="I8" s="58"/>
      <c r="J8" s="58"/>
      <c r="K8" s="57"/>
      <c r="L8" s="57"/>
      <c r="M8" s="57"/>
    </row>
    <row r="9" spans="1:13" ht="15">
      <c r="A9" s="57"/>
      <c r="B9" s="57"/>
      <c r="C9" s="57"/>
      <c r="D9" s="57"/>
      <c r="E9" s="57"/>
      <c r="F9" s="58"/>
      <c r="G9" s="58"/>
      <c r="H9" s="58"/>
      <c r="I9" s="58"/>
      <c r="J9" s="58"/>
      <c r="K9" s="57"/>
      <c r="L9" s="57"/>
      <c r="M9" s="57"/>
    </row>
    <row r="10" spans="1:13" ht="15">
      <c r="A10" s="57"/>
      <c r="B10" s="57"/>
      <c r="C10" s="57"/>
      <c r="D10" s="57"/>
      <c r="E10" s="57"/>
      <c r="F10" s="58"/>
      <c r="G10" s="58"/>
      <c r="H10" s="58"/>
      <c r="I10" s="58"/>
      <c r="J10" s="58"/>
      <c r="K10" s="57"/>
      <c r="L10" s="57"/>
      <c r="M10" s="57"/>
    </row>
    <row r="11" spans="1:13" ht="15">
      <c r="A11" s="57"/>
      <c r="B11" s="57"/>
      <c r="C11" s="57"/>
      <c r="D11" s="57"/>
      <c r="E11" s="57"/>
      <c r="F11" s="58"/>
      <c r="G11" s="58"/>
      <c r="H11" s="58"/>
      <c r="I11" s="58"/>
      <c r="J11" s="58"/>
      <c r="K11" s="57"/>
      <c r="L11" s="57"/>
      <c r="M11" s="57"/>
    </row>
    <row r="12" spans="1:13" ht="15">
      <c r="A12" s="57"/>
      <c r="B12" s="57"/>
      <c r="C12" s="57"/>
      <c r="D12" s="57"/>
      <c r="E12" s="57"/>
      <c r="F12" s="58"/>
      <c r="G12" s="58"/>
      <c r="H12" s="58"/>
      <c r="I12" s="58"/>
      <c r="J12" s="58"/>
      <c r="K12" s="57"/>
      <c r="L12" s="57"/>
      <c r="M12" s="57"/>
    </row>
    <row r="13" spans="1:13" ht="15">
      <c r="A13" s="57"/>
      <c r="B13" s="57"/>
      <c r="C13" s="57"/>
      <c r="D13" s="57"/>
      <c r="E13" s="57"/>
      <c r="F13" s="58"/>
      <c r="G13" s="58"/>
      <c r="H13" s="58"/>
      <c r="I13" s="58"/>
      <c r="J13" s="58"/>
      <c r="K13" s="57"/>
      <c r="L13" s="57"/>
      <c r="M13" s="57"/>
    </row>
    <row r="14" spans="1:13" ht="15">
      <c r="A14" s="57"/>
      <c r="B14" s="57"/>
      <c r="C14" s="57"/>
      <c r="D14" s="57"/>
      <c r="E14" s="57"/>
      <c r="F14" s="58"/>
      <c r="G14" s="58"/>
      <c r="H14" s="58"/>
      <c r="I14" s="58"/>
      <c r="J14" s="58"/>
      <c r="K14" s="57"/>
      <c r="L14" s="57"/>
      <c r="M14" s="57"/>
    </row>
    <row r="15" spans="1:13" ht="15">
      <c r="A15" s="57"/>
      <c r="B15" s="57"/>
      <c r="C15" s="57"/>
      <c r="D15" s="57"/>
      <c r="E15" s="57"/>
      <c r="F15" s="58"/>
      <c r="G15" s="58"/>
      <c r="H15" s="58"/>
      <c r="I15" s="58"/>
      <c r="J15" s="58"/>
      <c r="K15" s="57"/>
      <c r="L15" s="57"/>
      <c r="M15" s="57"/>
    </row>
    <row r="16" spans="1:13" ht="15">
      <c r="A16" s="57"/>
      <c r="B16" s="57"/>
      <c r="C16" s="57"/>
      <c r="D16" s="57"/>
      <c r="E16" s="57"/>
      <c r="F16" s="58"/>
      <c r="G16" s="58"/>
      <c r="H16" s="58"/>
      <c r="I16" s="58"/>
      <c r="J16" s="58"/>
      <c r="K16" s="57"/>
      <c r="L16" s="57"/>
      <c r="M16" s="57"/>
    </row>
    <row r="17" spans="1:13" ht="15">
      <c r="A17" s="57"/>
      <c r="B17" s="57"/>
      <c r="C17" s="57"/>
      <c r="D17" s="57"/>
      <c r="E17" s="57"/>
      <c r="F17" s="58"/>
      <c r="G17" s="58"/>
      <c r="H17" s="58"/>
      <c r="I17" s="58"/>
      <c r="J17" s="58"/>
      <c r="K17" s="57"/>
      <c r="L17" s="57"/>
      <c r="M17" s="57"/>
    </row>
    <row r="18" spans="1:13" ht="15">
      <c r="A18" s="57"/>
      <c r="B18" s="57"/>
      <c r="C18" s="57"/>
      <c r="D18" s="57"/>
      <c r="E18" s="57"/>
      <c r="F18" s="58"/>
      <c r="G18" s="58"/>
      <c r="H18" s="58"/>
      <c r="I18" s="58"/>
      <c r="J18" s="58"/>
      <c r="K18" s="57"/>
      <c r="L18" s="57"/>
      <c r="M18" s="57"/>
    </row>
    <row r="19" spans="1:13" ht="15">
      <c r="A19" s="57"/>
      <c r="B19" s="57"/>
      <c r="C19" s="57"/>
      <c r="D19" s="57"/>
      <c r="E19" s="57"/>
      <c r="F19" s="58"/>
      <c r="G19" s="58"/>
      <c r="H19" s="58"/>
      <c r="I19" s="58"/>
      <c r="J19" s="58"/>
      <c r="K19" s="57"/>
      <c r="L19" s="57"/>
      <c r="M19" s="57"/>
    </row>
    <row r="20" spans="1:13" ht="15">
      <c r="A20" s="57"/>
      <c r="B20" s="57"/>
      <c r="C20" s="57"/>
      <c r="D20" s="57"/>
      <c r="E20" s="57"/>
      <c r="F20" s="58"/>
      <c r="G20" s="58"/>
      <c r="H20" s="58"/>
      <c r="I20" s="58"/>
      <c r="J20" s="58"/>
      <c r="K20" s="57"/>
      <c r="L20" s="57"/>
      <c r="M20" s="57"/>
    </row>
    <row r="21" spans="1:13" ht="15">
      <c r="A21" s="57"/>
      <c r="B21" s="57"/>
      <c r="C21" s="57"/>
      <c r="D21" s="57"/>
      <c r="E21" s="57"/>
      <c r="F21" s="58"/>
      <c r="G21" s="58"/>
      <c r="H21" s="58"/>
      <c r="I21" s="58"/>
      <c r="J21" s="58"/>
      <c r="K21" s="57"/>
      <c r="L21" s="57"/>
      <c r="M21" s="57"/>
    </row>
    <row r="22" spans="1:13" ht="15">
      <c r="A22" s="57"/>
      <c r="B22" s="57"/>
      <c r="C22" s="57"/>
      <c r="D22" s="57"/>
      <c r="E22" s="57"/>
      <c r="F22" s="58"/>
      <c r="G22" s="58"/>
      <c r="H22" s="58"/>
      <c r="I22" s="58"/>
      <c r="J22" s="58"/>
      <c r="K22" s="57"/>
      <c r="L22" s="57"/>
      <c r="M22" s="57"/>
    </row>
    <row r="23" spans="1:13" ht="15">
      <c r="A23" s="57"/>
      <c r="B23" s="57"/>
      <c r="C23" s="57"/>
      <c r="D23" s="57"/>
      <c r="E23" s="57"/>
      <c r="F23" s="58"/>
      <c r="G23" s="58"/>
      <c r="H23" s="58"/>
      <c r="I23" s="58"/>
      <c r="J23" s="58"/>
      <c r="K23" s="57"/>
      <c r="L23" s="57"/>
      <c r="M23" s="57"/>
    </row>
    <row r="24" spans="1:13" ht="15">
      <c r="A24" s="57"/>
      <c r="B24" s="57"/>
      <c r="C24" s="57"/>
      <c r="D24" s="57"/>
      <c r="E24" s="57"/>
      <c r="F24" s="58"/>
      <c r="G24" s="58"/>
      <c r="H24" s="58"/>
      <c r="I24" s="58"/>
      <c r="J24" s="58"/>
      <c r="K24" s="57"/>
      <c r="L24" s="57"/>
      <c r="M24" s="57"/>
    </row>
    <row r="25" spans="1:13" ht="15">
      <c r="A25" s="57"/>
      <c r="B25" s="57"/>
      <c r="C25" s="57"/>
      <c r="D25" s="57"/>
      <c r="E25" s="57"/>
      <c r="F25" s="58"/>
      <c r="G25" s="58"/>
      <c r="H25" s="58"/>
      <c r="I25" s="58"/>
      <c r="J25" s="58"/>
      <c r="K25" s="57"/>
      <c r="L25" s="57"/>
      <c r="M25" s="57"/>
    </row>
    <row r="26" spans="1:13" ht="15">
      <c r="A26" s="57"/>
      <c r="B26" s="57"/>
      <c r="C26" s="57"/>
      <c r="D26" s="57"/>
      <c r="E26" s="57"/>
      <c r="F26" s="58"/>
      <c r="G26" s="58"/>
      <c r="H26" s="58"/>
      <c r="I26" s="58"/>
      <c r="J26" s="58"/>
      <c r="K26" s="57"/>
      <c r="L26" s="57"/>
      <c r="M26" s="57"/>
    </row>
    <row r="27" spans="1:13" s="61" customFormat="1" ht="32.25" customHeight="1">
      <c r="A27" s="60"/>
      <c r="B27" s="320" t="s">
        <v>317</v>
      </c>
      <c r="C27" s="321"/>
      <c r="D27" s="321"/>
      <c r="E27" s="325" t="s">
        <v>714</v>
      </c>
      <c r="F27" s="326"/>
      <c r="G27" s="326"/>
      <c r="H27" s="326"/>
      <c r="I27" s="326"/>
      <c r="J27" s="326"/>
      <c r="K27" s="326"/>
      <c r="L27" s="326"/>
      <c r="M27" s="60"/>
    </row>
    <row r="28" spans="1:13" s="61" customFormat="1" ht="32.25" customHeight="1">
      <c r="A28" s="60"/>
      <c r="B28" s="320" t="s">
        <v>318</v>
      </c>
      <c r="C28" s="321"/>
      <c r="D28" s="321"/>
      <c r="E28" s="62">
        <v>111</v>
      </c>
      <c r="F28" s="18" t="s">
        <v>18</v>
      </c>
      <c r="G28" s="62">
        <v>6</v>
      </c>
      <c r="H28" s="18" t="s">
        <v>316</v>
      </c>
      <c r="I28" s="62"/>
      <c r="J28" s="18" t="s">
        <v>319</v>
      </c>
      <c r="K28" s="60"/>
      <c r="L28" s="60"/>
      <c r="M28" s="60"/>
    </row>
    <row r="29" spans="1:13" s="61" customFormat="1" ht="32.25" customHeight="1">
      <c r="A29" s="60"/>
      <c r="B29" s="320" t="s">
        <v>320</v>
      </c>
      <c r="C29" s="321"/>
      <c r="D29" s="321"/>
      <c r="E29" s="322"/>
      <c r="F29" s="322"/>
      <c r="G29" s="322"/>
      <c r="H29" s="322"/>
      <c r="I29" s="322"/>
      <c r="J29" s="322"/>
      <c r="K29" s="60"/>
      <c r="L29" s="60"/>
      <c r="M29" s="60"/>
    </row>
    <row r="30" spans="1:13" ht="15">
      <c r="A30" s="57"/>
      <c r="B30" s="57"/>
      <c r="C30" s="57"/>
      <c r="D30" s="57"/>
      <c r="E30" s="57"/>
      <c r="F30" s="58"/>
      <c r="G30" s="58"/>
      <c r="H30" s="58"/>
      <c r="I30" s="58"/>
      <c r="J30" s="58"/>
      <c r="K30" s="57"/>
      <c r="L30" s="57"/>
      <c r="M30" s="57"/>
    </row>
    <row r="31" spans="1:13" ht="15">
      <c r="A31" s="57"/>
      <c r="B31" s="57"/>
      <c r="C31" s="57"/>
      <c r="D31" s="57"/>
      <c r="E31" s="57"/>
      <c r="F31" s="58"/>
      <c r="G31" s="58"/>
      <c r="H31" s="58"/>
      <c r="I31" s="58"/>
      <c r="J31" s="58"/>
      <c r="K31" s="57"/>
      <c r="L31" s="57"/>
      <c r="M31" s="57"/>
    </row>
    <row r="32" spans="1:13" ht="15">
      <c r="A32" s="57"/>
      <c r="B32" s="57"/>
      <c r="C32" s="57"/>
      <c r="D32" s="57"/>
      <c r="E32" s="57"/>
      <c r="F32" s="58"/>
      <c r="G32" s="58"/>
      <c r="H32" s="58"/>
      <c r="I32" s="58"/>
      <c r="J32" s="58"/>
      <c r="K32" s="57"/>
      <c r="L32" s="57"/>
      <c r="M32" s="57"/>
    </row>
    <row r="33" spans="1:13" ht="15">
      <c r="A33" s="57"/>
      <c r="B33" s="57"/>
      <c r="C33" s="57"/>
      <c r="D33" s="57"/>
      <c r="E33" s="57"/>
      <c r="F33" s="58"/>
      <c r="G33" s="58"/>
      <c r="H33" s="58"/>
      <c r="I33" s="58"/>
      <c r="J33" s="58"/>
      <c r="K33" s="57"/>
      <c r="L33" s="57"/>
      <c r="M33" s="57"/>
    </row>
    <row r="34" spans="1:13" ht="15">
      <c r="A34" s="57"/>
      <c r="B34" s="57"/>
      <c r="C34" s="57"/>
      <c r="D34" s="57"/>
      <c r="E34" s="57"/>
      <c r="F34" s="58"/>
      <c r="G34" s="58"/>
      <c r="H34" s="58"/>
      <c r="I34" s="58"/>
      <c r="J34" s="58"/>
      <c r="K34" s="57"/>
      <c r="L34" s="57"/>
      <c r="M34" s="57"/>
    </row>
    <row r="35" spans="1:13" ht="15">
      <c r="A35" s="57"/>
      <c r="B35" s="57"/>
      <c r="C35" s="57"/>
      <c r="D35" s="57"/>
      <c r="E35" s="57"/>
      <c r="F35" s="58"/>
      <c r="G35" s="58"/>
      <c r="H35" s="58"/>
      <c r="I35" s="58"/>
      <c r="J35" s="58"/>
      <c r="K35" s="57"/>
      <c r="L35" s="57"/>
      <c r="M35" s="57"/>
    </row>
    <row r="36" spans="1:13" ht="15">
      <c r="A36" s="57"/>
      <c r="B36" s="57"/>
      <c r="C36" s="57"/>
      <c r="D36" s="57"/>
      <c r="E36" s="57"/>
      <c r="F36" s="58"/>
      <c r="G36" s="58"/>
      <c r="H36" s="58"/>
      <c r="I36" s="58"/>
      <c r="J36" s="58"/>
      <c r="K36" s="57"/>
      <c r="L36" s="57"/>
      <c r="M36" s="57"/>
    </row>
  </sheetData>
  <sheetProtection/>
  <mergeCells count="6">
    <mergeCell ref="B29:D29"/>
    <mergeCell ref="E29:J29"/>
    <mergeCell ref="A5:M5"/>
    <mergeCell ref="B27:D27"/>
    <mergeCell ref="B28:D28"/>
    <mergeCell ref="E27:L2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81" r:id="rId1"/>
  <colBreaks count="1" manualBreakCount="1">
    <brk id="13" max="65535" man="1"/>
  </colBreaks>
</worksheet>
</file>

<file path=xl/worksheets/sheet10.xml><?xml version="1.0" encoding="utf-8"?>
<worksheet xmlns="http://schemas.openxmlformats.org/spreadsheetml/2006/main" xmlns:r="http://schemas.openxmlformats.org/officeDocument/2006/relationships">
  <sheetPr>
    <tabColor indexed="11"/>
  </sheetPr>
  <dimension ref="A1:AC35"/>
  <sheetViews>
    <sheetView showGridLines="0" zoomScale="85" zoomScaleNormal="85" zoomScaleSheetLayoutView="85" zoomScalePageLayoutView="0" workbookViewId="0" topLeftCell="A70">
      <selection activeCell="AD16" sqref="AD16"/>
    </sheetView>
  </sheetViews>
  <sheetFormatPr defaultColWidth="11.00390625" defaultRowHeight="16.5"/>
  <cols>
    <col min="1" max="1" width="1.12109375" style="32" customWidth="1"/>
    <col min="2" max="2" width="2.875" style="32" customWidth="1"/>
    <col min="3" max="3" width="6.00390625" style="32" customWidth="1"/>
    <col min="4" max="4" width="20.625" style="32" customWidth="1"/>
    <col min="5" max="5" width="16.50390625" style="32" customWidth="1"/>
    <col min="6" max="6" width="3.125" style="32" customWidth="1"/>
    <col min="7" max="7" width="4.875" style="32" customWidth="1"/>
    <col min="8" max="8" width="3.125" style="32" customWidth="1"/>
    <col min="9" max="9" width="4.875" style="33" customWidth="1"/>
    <col min="10" max="10" width="5.125" style="34" customWidth="1"/>
    <col min="11" max="11" width="3.875" style="34" customWidth="1"/>
    <col min="12" max="12" width="5.875" style="34" customWidth="1"/>
    <col min="13" max="13" width="2.625" style="33" customWidth="1"/>
    <col min="14" max="16" width="4.125" style="34" customWidth="1"/>
    <col min="17" max="17" width="3.125" style="36" customWidth="1"/>
    <col min="18" max="18" width="2.875" style="37" customWidth="1"/>
    <col min="19" max="19" width="3.125" style="32" customWidth="1"/>
    <col min="20" max="20" width="2.375" style="32" customWidth="1"/>
    <col min="21" max="21" width="4.50390625" style="38" customWidth="1"/>
    <col min="22" max="22" width="3.00390625" style="38" customWidth="1"/>
    <col min="23" max="23" width="14.125" style="39" customWidth="1"/>
    <col min="24" max="24" width="1.4921875" style="39" customWidth="1"/>
    <col min="25" max="25" width="5.875" style="39" customWidth="1"/>
    <col min="26" max="26" width="4.875" style="39" customWidth="1"/>
    <col min="27" max="27" width="7.625" style="39" customWidth="1"/>
    <col min="28" max="28" width="2.00390625" style="39" customWidth="1"/>
    <col min="29" max="16384" width="11.00390625" style="39" customWidth="1"/>
  </cols>
  <sheetData>
    <row r="1" spans="1:29" ht="19.5">
      <c r="A1" s="313"/>
      <c r="B1" s="312" t="s">
        <v>350</v>
      </c>
      <c r="C1" s="313"/>
      <c r="D1" s="313"/>
      <c r="E1" s="313"/>
      <c r="F1" s="313"/>
      <c r="G1" s="313"/>
      <c r="H1" s="313"/>
      <c r="I1" s="315"/>
      <c r="J1" s="91"/>
      <c r="K1" s="91"/>
      <c r="L1" s="91"/>
      <c r="M1" s="90"/>
      <c r="N1" s="91"/>
      <c r="O1" s="92"/>
      <c r="P1" s="92"/>
      <c r="Q1" s="93"/>
      <c r="R1" s="94"/>
      <c r="S1" s="89"/>
      <c r="T1" s="89"/>
      <c r="U1" s="95"/>
      <c r="V1" s="95"/>
      <c r="W1" s="96"/>
      <c r="X1" s="96"/>
      <c r="Y1" s="96"/>
      <c r="Z1" s="96"/>
      <c r="AA1" s="92"/>
      <c r="AB1" s="96"/>
      <c r="AC1" s="96"/>
    </row>
    <row r="2" spans="1:29" ht="19.5">
      <c r="A2" s="313"/>
      <c r="B2" s="314" t="s">
        <v>836</v>
      </c>
      <c r="C2" s="313"/>
      <c r="D2" s="313"/>
      <c r="E2" s="313"/>
      <c r="F2" s="313"/>
      <c r="G2" s="313"/>
      <c r="H2" s="313"/>
      <c r="I2" s="315"/>
      <c r="J2" s="91"/>
      <c r="K2" s="91"/>
      <c r="L2" s="91"/>
      <c r="M2" s="90"/>
      <c r="N2" s="91"/>
      <c r="O2" s="91"/>
      <c r="P2" s="91"/>
      <c r="Q2" s="93"/>
      <c r="R2" s="94"/>
      <c r="S2" s="89"/>
      <c r="T2" s="89"/>
      <c r="U2" s="95"/>
      <c r="V2" s="95"/>
      <c r="W2" s="96"/>
      <c r="X2" s="96"/>
      <c r="Y2" s="96"/>
      <c r="Z2" s="96"/>
      <c r="AA2" s="96"/>
      <c r="AB2" s="96"/>
      <c r="AC2" s="96"/>
    </row>
    <row r="3" spans="2:29" ht="8.25" customHeight="1">
      <c r="B3" s="97"/>
      <c r="C3" s="98"/>
      <c r="D3" s="98"/>
      <c r="E3" s="98"/>
      <c r="F3" s="98"/>
      <c r="G3" s="98"/>
      <c r="H3" s="98"/>
      <c r="I3" s="99"/>
      <c r="J3" s="100"/>
      <c r="K3" s="100"/>
      <c r="L3" s="100"/>
      <c r="M3" s="99"/>
      <c r="N3" s="100"/>
      <c r="O3" s="100"/>
      <c r="P3" s="100"/>
      <c r="Q3" s="101"/>
      <c r="R3" s="102"/>
      <c r="S3" s="103"/>
      <c r="T3" s="103"/>
      <c r="U3" s="104"/>
      <c r="V3" s="104"/>
      <c r="W3" s="104"/>
      <c r="X3" s="105"/>
      <c r="Y3" s="467" t="s">
        <v>337</v>
      </c>
      <c r="Z3" s="468"/>
      <c r="AA3" s="469"/>
      <c r="AB3" s="96"/>
      <c r="AC3" s="96"/>
    </row>
    <row r="4" spans="1:29" s="41" customFormat="1" ht="3" customHeight="1">
      <c r="A4" s="40"/>
      <c r="B4" s="106"/>
      <c r="C4" s="107"/>
      <c r="D4" s="107"/>
      <c r="E4" s="107"/>
      <c r="F4" s="107"/>
      <c r="G4" s="107"/>
      <c r="H4" s="107"/>
      <c r="I4" s="108"/>
      <c r="J4" s="109"/>
      <c r="K4" s="109"/>
      <c r="L4" s="109"/>
      <c r="M4" s="108"/>
      <c r="N4" s="110"/>
      <c r="O4" s="110"/>
      <c r="P4" s="110"/>
      <c r="Q4" s="111"/>
      <c r="R4" s="112"/>
      <c r="S4" s="113"/>
      <c r="T4" s="113"/>
      <c r="U4" s="114"/>
      <c r="V4" s="114"/>
      <c r="W4" s="114"/>
      <c r="X4" s="115"/>
      <c r="Y4" s="470"/>
      <c r="Z4" s="471"/>
      <c r="AA4" s="472"/>
      <c r="AB4" s="162"/>
      <c r="AC4" s="162"/>
    </row>
    <row r="5" spans="1:29" s="41" customFormat="1" ht="14.25" customHeight="1">
      <c r="A5" s="40"/>
      <c r="B5" s="106"/>
      <c r="C5" s="461" t="s">
        <v>837</v>
      </c>
      <c r="D5" s="461"/>
      <c r="E5" s="462" t="s">
        <v>823</v>
      </c>
      <c r="F5" s="462"/>
      <c r="G5" s="462"/>
      <c r="H5" s="462"/>
      <c r="I5" s="456" t="s">
        <v>370</v>
      </c>
      <c r="J5" s="572">
        <v>8376.59</v>
      </c>
      <c r="K5" s="572"/>
      <c r="L5" s="572"/>
      <c r="M5" s="456" t="s">
        <v>370</v>
      </c>
      <c r="N5" s="458" t="e">
        <f>J5/J6</f>
        <v>#DIV/0!</v>
      </c>
      <c r="O5" s="458"/>
      <c r="P5" s="458"/>
      <c r="Q5" s="111"/>
      <c r="R5" s="112"/>
      <c r="S5" s="113"/>
      <c r="T5" s="113"/>
      <c r="U5" s="114"/>
      <c r="V5" s="114"/>
      <c r="W5" s="114"/>
      <c r="X5" s="115"/>
      <c r="Y5" s="470"/>
      <c r="Z5" s="471"/>
      <c r="AA5" s="472"/>
      <c r="AB5" s="162"/>
      <c r="AC5" s="162"/>
    </row>
    <row r="6" spans="1:29" s="41" customFormat="1" ht="14.25" customHeight="1">
      <c r="A6" s="40"/>
      <c r="B6" s="106"/>
      <c r="C6" s="461"/>
      <c r="D6" s="461"/>
      <c r="E6" s="463" t="s">
        <v>719</v>
      </c>
      <c r="F6" s="463"/>
      <c r="G6" s="463"/>
      <c r="H6" s="463"/>
      <c r="I6" s="482"/>
      <c r="J6" s="573"/>
      <c r="K6" s="573"/>
      <c r="L6" s="573"/>
      <c r="M6" s="482"/>
      <c r="N6" s="458"/>
      <c r="O6" s="458"/>
      <c r="P6" s="458"/>
      <c r="Q6" s="111"/>
      <c r="R6" s="112"/>
      <c r="S6" s="113"/>
      <c r="T6" s="113"/>
      <c r="U6" s="114"/>
      <c r="V6" s="114"/>
      <c r="W6" s="114"/>
      <c r="X6" s="115"/>
      <c r="Y6" s="470"/>
      <c r="Z6" s="471"/>
      <c r="AA6" s="472"/>
      <c r="AB6" s="162"/>
      <c r="AC6" s="162"/>
    </row>
    <row r="7" spans="1:29" s="41" customFormat="1" ht="4.5" customHeight="1">
      <c r="A7" s="40"/>
      <c r="B7" s="106"/>
      <c r="C7" s="107"/>
      <c r="D7" s="107"/>
      <c r="E7" s="107"/>
      <c r="F7" s="107"/>
      <c r="G7" s="107"/>
      <c r="H7" s="107"/>
      <c r="I7" s="108"/>
      <c r="J7" s="109"/>
      <c r="K7" s="109"/>
      <c r="L7" s="109"/>
      <c r="M7" s="108"/>
      <c r="N7" s="109"/>
      <c r="O7" s="109"/>
      <c r="P7" s="109"/>
      <c r="Q7" s="111"/>
      <c r="R7" s="112"/>
      <c r="S7" s="113"/>
      <c r="T7" s="113"/>
      <c r="U7" s="114"/>
      <c r="V7" s="114"/>
      <c r="W7" s="114"/>
      <c r="X7" s="115"/>
      <c r="Y7" s="470"/>
      <c r="Z7" s="471"/>
      <c r="AA7" s="472"/>
      <c r="AB7" s="162"/>
      <c r="AC7" s="162"/>
    </row>
    <row r="8" spans="1:29" s="41" customFormat="1" ht="6.75" customHeight="1">
      <c r="A8" s="40"/>
      <c r="B8" s="116"/>
      <c r="C8" s="113"/>
      <c r="D8" s="113"/>
      <c r="E8" s="113"/>
      <c r="F8" s="113"/>
      <c r="G8" s="113"/>
      <c r="H8" s="113"/>
      <c r="I8" s="117"/>
      <c r="J8" s="118"/>
      <c r="K8" s="118"/>
      <c r="L8" s="118"/>
      <c r="M8" s="117"/>
      <c r="N8" s="118"/>
      <c r="O8" s="118"/>
      <c r="P8" s="118"/>
      <c r="Q8" s="119"/>
      <c r="R8" s="120"/>
      <c r="S8" s="113"/>
      <c r="T8" s="113"/>
      <c r="U8" s="114"/>
      <c r="V8" s="114"/>
      <c r="W8" s="114"/>
      <c r="X8" s="115"/>
      <c r="Y8" s="470"/>
      <c r="Z8" s="471"/>
      <c r="AA8" s="472"/>
      <c r="AB8" s="162"/>
      <c r="AC8" s="162"/>
    </row>
    <row r="9" spans="1:29" s="41" customFormat="1" ht="3" customHeight="1">
      <c r="A9" s="40"/>
      <c r="B9" s="106"/>
      <c r="C9" s="107"/>
      <c r="D9" s="107"/>
      <c r="E9" s="107"/>
      <c r="F9" s="107"/>
      <c r="G9" s="107"/>
      <c r="H9" s="107"/>
      <c r="I9" s="108"/>
      <c r="J9" s="109"/>
      <c r="K9" s="109"/>
      <c r="L9" s="109"/>
      <c r="M9" s="108"/>
      <c r="N9" s="110"/>
      <c r="O9" s="110"/>
      <c r="P9" s="110"/>
      <c r="Q9" s="111"/>
      <c r="R9" s="112"/>
      <c r="S9" s="113"/>
      <c r="T9" s="113"/>
      <c r="U9" s="114"/>
      <c r="V9" s="114"/>
      <c r="W9" s="114"/>
      <c r="X9" s="115"/>
      <c r="Y9" s="470"/>
      <c r="Z9" s="471"/>
      <c r="AA9" s="472"/>
      <c r="AB9" s="162"/>
      <c r="AC9" s="162"/>
    </row>
    <row r="10" spans="1:29" s="41" customFormat="1" ht="14.25" customHeight="1">
      <c r="A10" s="40"/>
      <c r="B10" s="106"/>
      <c r="C10" s="461" t="s">
        <v>838</v>
      </c>
      <c r="D10" s="461"/>
      <c r="E10" s="462" t="s">
        <v>839</v>
      </c>
      <c r="F10" s="462"/>
      <c r="G10" s="462"/>
      <c r="H10" s="462"/>
      <c r="I10" s="456" t="s">
        <v>370</v>
      </c>
      <c r="J10" s="572">
        <f>SUM(N17:P24)</f>
        <v>8101.5199999999995</v>
      </c>
      <c r="K10" s="572"/>
      <c r="L10" s="572"/>
      <c r="M10" s="456" t="s">
        <v>370</v>
      </c>
      <c r="N10" s="574"/>
      <c r="O10" s="574"/>
      <c r="P10" s="574"/>
      <c r="Q10" s="111"/>
      <c r="R10" s="112"/>
      <c r="S10" s="113"/>
      <c r="T10" s="113"/>
      <c r="U10" s="114"/>
      <c r="V10" s="114"/>
      <c r="W10" s="114"/>
      <c r="X10" s="115"/>
      <c r="Y10" s="470"/>
      <c r="Z10" s="471"/>
      <c r="AA10" s="472"/>
      <c r="AB10" s="162"/>
      <c r="AC10" s="162"/>
    </row>
    <row r="11" spans="1:29" s="41" customFormat="1" ht="14.25" customHeight="1">
      <c r="A11" s="40"/>
      <c r="B11" s="106"/>
      <c r="C11" s="461"/>
      <c r="D11" s="461"/>
      <c r="E11" s="463" t="s">
        <v>840</v>
      </c>
      <c r="F11" s="463"/>
      <c r="G11" s="463"/>
      <c r="H11" s="463"/>
      <c r="I11" s="482"/>
      <c r="J11" s="530">
        <f>SUM(N17:P26)</f>
        <v>8376.59</v>
      </c>
      <c r="K11" s="530"/>
      <c r="L11" s="530"/>
      <c r="M11" s="482"/>
      <c r="N11" s="574"/>
      <c r="O11" s="574"/>
      <c r="P11" s="574"/>
      <c r="Q11" s="111"/>
      <c r="R11" s="112"/>
      <c r="S11" s="113"/>
      <c r="T11" s="113"/>
      <c r="U11" s="114"/>
      <c r="V11" s="114"/>
      <c r="W11" s="114"/>
      <c r="X11" s="115"/>
      <c r="Y11" s="470"/>
      <c r="Z11" s="471"/>
      <c r="AA11" s="472"/>
      <c r="AB11" s="162"/>
      <c r="AC11" s="162"/>
    </row>
    <row r="12" spans="1:29" s="41" customFormat="1" ht="4.5" customHeight="1">
      <c r="A12" s="40"/>
      <c r="B12" s="106"/>
      <c r="C12" s="107"/>
      <c r="D12" s="107"/>
      <c r="E12" s="107"/>
      <c r="F12" s="107"/>
      <c r="G12" s="107"/>
      <c r="H12" s="107"/>
      <c r="I12" s="108"/>
      <c r="J12" s="109"/>
      <c r="K12" s="109"/>
      <c r="L12" s="109"/>
      <c r="M12" s="108"/>
      <c r="N12" s="109"/>
      <c r="O12" s="109"/>
      <c r="P12" s="109"/>
      <c r="Q12" s="111"/>
      <c r="R12" s="112"/>
      <c r="S12" s="113"/>
      <c r="T12" s="113"/>
      <c r="U12" s="114"/>
      <c r="V12" s="114"/>
      <c r="W12" s="114"/>
      <c r="X12" s="115"/>
      <c r="Y12" s="470"/>
      <c r="Z12" s="471"/>
      <c r="AA12" s="472"/>
      <c r="AB12" s="162"/>
      <c r="AC12" s="162"/>
    </row>
    <row r="13" spans="2:29" ht="16.5">
      <c r="B13" s="121"/>
      <c r="C13" s="122"/>
      <c r="D13" s="122"/>
      <c r="E13" s="122"/>
      <c r="F13" s="122"/>
      <c r="G13" s="122"/>
      <c r="H13" s="122"/>
      <c r="I13" s="123"/>
      <c r="J13" s="124"/>
      <c r="K13" s="124"/>
      <c r="L13" s="124"/>
      <c r="M13" s="123"/>
      <c r="N13" s="124"/>
      <c r="O13" s="124"/>
      <c r="P13" s="124"/>
      <c r="Q13" s="125"/>
      <c r="R13" s="126"/>
      <c r="S13" s="122"/>
      <c r="T13" s="122"/>
      <c r="U13" s="127"/>
      <c r="V13" s="127"/>
      <c r="W13" s="127"/>
      <c r="X13" s="128"/>
      <c r="Y13" s="473"/>
      <c r="Z13" s="474"/>
      <c r="AA13" s="475"/>
      <c r="AB13" s="96"/>
      <c r="AC13" s="96"/>
    </row>
    <row r="14" spans="2:29" ht="16.5">
      <c r="B14" s="89"/>
      <c r="C14" s="89"/>
      <c r="D14" s="89"/>
      <c r="E14" s="89"/>
      <c r="F14" s="89"/>
      <c r="G14" s="89"/>
      <c r="H14" s="89"/>
      <c r="I14" s="90"/>
      <c r="J14" s="91"/>
      <c r="K14" s="91"/>
      <c r="L14" s="91"/>
      <c r="M14" s="90"/>
      <c r="N14" s="91"/>
      <c r="O14" s="91"/>
      <c r="P14" s="91"/>
      <c r="Q14" s="93"/>
      <c r="R14" s="94"/>
      <c r="S14" s="89"/>
      <c r="T14" s="89"/>
      <c r="U14" s="95"/>
      <c r="V14" s="95"/>
      <c r="W14" s="96"/>
      <c r="X14" s="96"/>
      <c r="Y14" s="96"/>
      <c r="Z14" s="96"/>
      <c r="AA14" s="96"/>
      <c r="AB14" s="96"/>
      <c r="AC14" s="96"/>
    </row>
    <row r="15" spans="2:29" ht="16.5">
      <c r="B15" s="451" t="s">
        <v>382</v>
      </c>
      <c r="C15" s="452"/>
      <c r="D15" s="464" t="s">
        <v>383</v>
      </c>
      <c r="E15" s="451" t="s">
        <v>384</v>
      </c>
      <c r="F15" s="452"/>
      <c r="G15" s="444" t="s">
        <v>722</v>
      </c>
      <c r="H15" s="444"/>
      <c r="I15" s="444"/>
      <c r="J15" s="444"/>
      <c r="K15" s="444"/>
      <c r="L15" s="444"/>
      <c r="M15" s="444"/>
      <c r="N15" s="444" t="s">
        <v>824</v>
      </c>
      <c r="O15" s="444"/>
      <c r="P15" s="444"/>
      <c r="Q15" s="444"/>
      <c r="R15" s="444"/>
      <c r="S15" s="444"/>
      <c r="T15" s="444"/>
      <c r="U15" s="444"/>
      <c r="V15" s="444"/>
      <c r="W15" s="445" t="s">
        <v>385</v>
      </c>
      <c r="X15" s="446"/>
      <c r="Y15" s="446"/>
      <c r="Z15" s="446"/>
      <c r="AA15" s="447"/>
      <c r="AB15" s="96"/>
      <c r="AC15" s="96"/>
    </row>
    <row r="16" spans="2:29" ht="16.5">
      <c r="B16" s="453"/>
      <c r="C16" s="454"/>
      <c r="D16" s="465"/>
      <c r="E16" s="453"/>
      <c r="F16" s="454"/>
      <c r="G16" s="444" t="s">
        <v>841</v>
      </c>
      <c r="H16" s="444"/>
      <c r="I16" s="444"/>
      <c r="J16" s="85" t="s">
        <v>386</v>
      </c>
      <c r="K16" s="444" t="s">
        <v>387</v>
      </c>
      <c r="L16" s="444"/>
      <c r="M16" s="444"/>
      <c r="N16" s="444" t="s">
        <v>388</v>
      </c>
      <c r="O16" s="444"/>
      <c r="P16" s="444"/>
      <c r="Q16" s="444" t="s">
        <v>386</v>
      </c>
      <c r="R16" s="444"/>
      <c r="S16" s="444" t="s">
        <v>387</v>
      </c>
      <c r="T16" s="444"/>
      <c r="U16" s="444"/>
      <c r="V16" s="444"/>
      <c r="W16" s="448"/>
      <c r="X16" s="449"/>
      <c r="Y16" s="449"/>
      <c r="Z16" s="449"/>
      <c r="AA16" s="450"/>
      <c r="AB16" s="96"/>
      <c r="AC16" s="96"/>
    </row>
    <row r="17" spans="2:29" ht="16.5">
      <c r="B17" s="421">
        <v>1</v>
      </c>
      <c r="C17" s="422"/>
      <c r="D17" s="183" t="s">
        <v>389</v>
      </c>
      <c r="E17" s="578" t="s">
        <v>390</v>
      </c>
      <c r="F17" s="579"/>
      <c r="G17" s="558"/>
      <c r="H17" s="558"/>
      <c r="I17" s="558"/>
      <c r="J17" s="87" t="s">
        <v>538</v>
      </c>
      <c r="K17" s="509" t="s">
        <v>539</v>
      </c>
      <c r="L17" s="509"/>
      <c r="M17" s="509"/>
      <c r="N17" s="575">
        <v>77.96</v>
      </c>
      <c r="O17" s="576"/>
      <c r="P17" s="576"/>
      <c r="Q17" s="509" t="s">
        <v>538</v>
      </c>
      <c r="R17" s="509"/>
      <c r="S17" s="509" t="s">
        <v>539</v>
      </c>
      <c r="T17" s="509"/>
      <c r="U17" s="509"/>
      <c r="V17" s="509"/>
      <c r="W17" s="549" t="s">
        <v>842</v>
      </c>
      <c r="X17" s="550"/>
      <c r="Y17" s="550"/>
      <c r="Z17" s="550"/>
      <c r="AA17" s="551"/>
      <c r="AB17" s="96"/>
      <c r="AC17" s="96"/>
    </row>
    <row r="18" spans="2:29" ht="16.5">
      <c r="B18" s="421">
        <v>2</v>
      </c>
      <c r="C18" s="422"/>
      <c r="D18" s="183" t="s">
        <v>391</v>
      </c>
      <c r="E18" s="578" t="s">
        <v>392</v>
      </c>
      <c r="F18" s="579"/>
      <c r="G18" s="558"/>
      <c r="H18" s="558"/>
      <c r="I18" s="558"/>
      <c r="J18" s="87" t="s">
        <v>538</v>
      </c>
      <c r="K18" s="509" t="s">
        <v>539</v>
      </c>
      <c r="L18" s="509"/>
      <c r="M18" s="509"/>
      <c r="N18" s="576">
        <v>587.96</v>
      </c>
      <c r="O18" s="576"/>
      <c r="P18" s="576"/>
      <c r="Q18" s="509" t="s">
        <v>538</v>
      </c>
      <c r="R18" s="509"/>
      <c r="S18" s="509" t="s">
        <v>539</v>
      </c>
      <c r="T18" s="509"/>
      <c r="U18" s="509"/>
      <c r="V18" s="509"/>
      <c r="W18" s="549" t="s">
        <v>842</v>
      </c>
      <c r="X18" s="550"/>
      <c r="Y18" s="550"/>
      <c r="Z18" s="550"/>
      <c r="AA18" s="551"/>
      <c r="AB18" s="96"/>
      <c r="AC18" s="96"/>
    </row>
    <row r="19" spans="1:29" s="74" customFormat="1" ht="16.5">
      <c r="A19" s="73"/>
      <c r="B19" s="421">
        <v>3</v>
      </c>
      <c r="C19" s="422"/>
      <c r="D19" s="183" t="s">
        <v>393</v>
      </c>
      <c r="E19" s="578" t="s">
        <v>394</v>
      </c>
      <c r="F19" s="579"/>
      <c r="G19" s="496"/>
      <c r="H19" s="496"/>
      <c r="I19" s="496"/>
      <c r="J19" s="87" t="s">
        <v>538</v>
      </c>
      <c r="K19" s="509" t="s">
        <v>539</v>
      </c>
      <c r="L19" s="509"/>
      <c r="M19" s="509"/>
      <c r="N19" s="577">
        <v>3958.74</v>
      </c>
      <c r="O19" s="577"/>
      <c r="P19" s="577"/>
      <c r="Q19" s="509" t="s">
        <v>538</v>
      </c>
      <c r="R19" s="509"/>
      <c r="S19" s="509" t="s">
        <v>539</v>
      </c>
      <c r="T19" s="509"/>
      <c r="U19" s="509"/>
      <c r="V19" s="509"/>
      <c r="W19" s="549" t="s">
        <v>842</v>
      </c>
      <c r="X19" s="550"/>
      <c r="Y19" s="550"/>
      <c r="Z19" s="550"/>
      <c r="AA19" s="551"/>
      <c r="AB19" s="174"/>
      <c r="AC19" s="174"/>
    </row>
    <row r="20" spans="1:29" s="74" customFormat="1" ht="16.5">
      <c r="A20" s="73"/>
      <c r="B20" s="421">
        <v>4</v>
      </c>
      <c r="C20" s="422"/>
      <c r="D20" s="183" t="s">
        <v>144</v>
      </c>
      <c r="E20" s="578" t="s">
        <v>394</v>
      </c>
      <c r="F20" s="579"/>
      <c r="G20" s="425"/>
      <c r="H20" s="426"/>
      <c r="I20" s="427"/>
      <c r="J20" s="87" t="s">
        <v>538</v>
      </c>
      <c r="K20" s="423" t="s">
        <v>539</v>
      </c>
      <c r="L20" s="562"/>
      <c r="M20" s="563"/>
      <c r="N20" s="564">
        <v>969.03</v>
      </c>
      <c r="O20" s="565"/>
      <c r="P20" s="566"/>
      <c r="Q20" s="509" t="s">
        <v>538</v>
      </c>
      <c r="R20" s="509"/>
      <c r="S20" s="423" t="s">
        <v>539</v>
      </c>
      <c r="T20" s="428"/>
      <c r="U20" s="428"/>
      <c r="V20" s="424"/>
      <c r="W20" s="549" t="s">
        <v>842</v>
      </c>
      <c r="X20" s="550"/>
      <c r="Y20" s="550"/>
      <c r="Z20" s="550"/>
      <c r="AA20" s="551"/>
      <c r="AB20" s="174"/>
      <c r="AC20" s="174"/>
    </row>
    <row r="21" spans="2:29" ht="16.5">
      <c r="B21" s="421">
        <v>5</v>
      </c>
      <c r="C21" s="422"/>
      <c r="D21" s="183" t="s">
        <v>398</v>
      </c>
      <c r="E21" s="578" t="s">
        <v>399</v>
      </c>
      <c r="F21" s="579"/>
      <c r="G21" s="594"/>
      <c r="H21" s="595"/>
      <c r="I21" s="596"/>
      <c r="J21" s="87" t="s">
        <v>538</v>
      </c>
      <c r="K21" s="423" t="s">
        <v>253</v>
      </c>
      <c r="L21" s="428"/>
      <c r="M21" s="424"/>
      <c r="N21" s="597">
        <v>1720</v>
      </c>
      <c r="O21" s="598"/>
      <c r="P21" s="599"/>
      <c r="Q21" s="423" t="s">
        <v>538</v>
      </c>
      <c r="R21" s="424"/>
      <c r="S21" s="423" t="s">
        <v>539</v>
      </c>
      <c r="T21" s="428"/>
      <c r="U21" s="428"/>
      <c r="V21" s="424"/>
      <c r="W21" s="549" t="s">
        <v>842</v>
      </c>
      <c r="X21" s="550"/>
      <c r="Y21" s="550"/>
      <c r="Z21" s="550"/>
      <c r="AA21" s="551"/>
      <c r="AB21" s="96"/>
      <c r="AC21" s="96"/>
    </row>
    <row r="22" spans="2:29" ht="16.5">
      <c r="B22" s="421">
        <v>6</v>
      </c>
      <c r="C22" s="422"/>
      <c r="D22" s="183" t="s">
        <v>143</v>
      </c>
      <c r="E22" s="578" t="s">
        <v>713</v>
      </c>
      <c r="F22" s="579"/>
      <c r="G22" s="552"/>
      <c r="H22" s="553"/>
      <c r="I22" s="554"/>
      <c r="J22" s="170" t="s">
        <v>538</v>
      </c>
      <c r="K22" s="423" t="s">
        <v>312</v>
      </c>
      <c r="L22" s="428"/>
      <c r="M22" s="424"/>
      <c r="N22" s="555">
        <v>89.04</v>
      </c>
      <c r="O22" s="556"/>
      <c r="P22" s="557"/>
      <c r="Q22" s="423" t="s">
        <v>538</v>
      </c>
      <c r="R22" s="424"/>
      <c r="S22" s="423" t="s">
        <v>312</v>
      </c>
      <c r="T22" s="428"/>
      <c r="U22" s="428"/>
      <c r="V22" s="424"/>
      <c r="W22" s="549" t="s">
        <v>842</v>
      </c>
      <c r="X22" s="550"/>
      <c r="Y22" s="550"/>
      <c r="Z22" s="550"/>
      <c r="AA22" s="551"/>
      <c r="AB22" s="96"/>
      <c r="AC22" s="96"/>
    </row>
    <row r="23" spans="2:29" ht="16.5">
      <c r="B23" s="421">
        <v>7</v>
      </c>
      <c r="C23" s="422"/>
      <c r="D23" s="183" t="s">
        <v>400</v>
      </c>
      <c r="E23" s="580" t="s">
        <v>399</v>
      </c>
      <c r="F23" s="581"/>
      <c r="G23" s="552"/>
      <c r="H23" s="553"/>
      <c r="I23" s="554"/>
      <c r="J23" s="170" t="s">
        <v>538</v>
      </c>
      <c r="K23" s="423" t="s">
        <v>312</v>
      </c>
      <c r="L23" s="428"/>
      <c r="M23" s="424"/>
      <c r="N23" s="555">
        <v>645.95</v>
      </c>
      <c r="O23" s="556"/>
      <c r="P23" s="557"/>
      <c r="Q23" s="423" t="s">
        <v>538</v>
      </c>
      <c r="R23" s="424"/>
      <c r="S23" s="423" t="s">
        <v>312</v>
      </c>
      <c r="T23" s="428"/>
      <c r="U23" s="428"/>
      <c r="V23" s="424"/>
      <c r="W23" s="549" t="s">
        <v>842</v>
      </c>
      <c r="X23" s="550"/>
      <c r="Y23" s="550"/>
      <c r="Z23" s="550"/>
      <c r="AA23" s="551"/>
      <c r="AB23" s="96"/>
      <c r="AC23" s="96"/>
    </row>
    <row r="24" spans="2:29" ht="16.5">
      <c r="B24" s="421">
        <v>8</v>
      </c>
      <c r="C24" s="422"/>
      <c r="D24" s="183" t="s">
        <v>145</v>
      </c>
      <c r="E24" s="175" t="s">
        <v>146</v>
      </c>
      <c r="F24" s="176"/>
      <c r="G24" s="552"/>
      <c r="H24" s="553"/>
      <c r="I24" s="554"/>
      <c r="J24" s="170" t="s">
        <v>538</v>
      </c>
      <c r="K24" s="423" t="s">
        <v>313</v>
      </c>
      <c r="L24" s="428"/>
      <c r="M24" s="424"/>
      <c r="N24" s="555">
        <v>52.84</v>
      </c>
      <c r="O24" s="556"/>
      <c r="P24" s="557"/>
      <c r="Q24" s="423" t="s">
        <v>538</v>
      </c>
      <c r="R24" s="424"/>
      <c r="S24" s="423" t="s">
        <v>312</v>
      </c>
      <c r="T24" s="428"/>
      <c r="U24" s="428"/>
      <c r="V24" s="424"/>
      <c r="W24" s="549" t="s">
        <v>842</v>
      </c>
      <c r="X24" s="550"/>
      <c r="Y24" s="550"/>
      <c r="Z24" s="550"/>
      <c r="AA24" s="551"/>
      <c r="AB24" s="96"/>
      <c r="AC24" s="96"/>
    </row>
    <row r="25" spans="2:29" ht="16.5">
      <c r="B25" s="421">
        <v>9</v>
      </c>
      <c r="C25" s="422"/>
      <c r="D25" s="183" t="s">
        <v>395</v>
      </c>
      <c r="E25" s="578" t="s">
        <v>396</v>
      </c>
      <c r="F25" s="579"/>
      <c r="G25" s="558"/>
      <c r="H25" s="558"/>
      <c r="I25" s="558"/>
      <c r="J25" s="87" t="s">
        <v>538</v>
      </c>
      <c r="K25" s="509" t="s">
        <v>313</v>
      </c>
      <c r="L25" s="509"/>
      <c r="M25" s="509"/>
      <c r="N25" s="576">
        <v>217.05</v>
      </c>
      <c r="O25" s="576"/>
      <c r="P25" s="576"/>
      <c r="Q25" s="509" t="s">
        <v>538</v>
      </c>
      <c r="R25" s="509"/>
      <c r="S25" s="509" t="s">
        <v>843</v>
      </c>
      <c r="T25" s="509"/>
      <c r="U25" s="509"/>
      <c r="V25" s="509"/>
      <c r="W25" s="549" t="s">
        <v>842</v>
      </c>
      <c r="X25" s="550"/>
      <c r="Y25" s="550"/>
      <c r="Z25" s="550"/>
      <c r="AA25" s="551"/>
      <c r="AB25" s="96"/>
      <c r="AC25" s="96"/>
    </row>
    <row r="26" spans="2:29" ht="16.5">
      <c r="B26" s="421">
        <v>10</v>
      </c>
      <c r="C26" s="422"/>
      <c r="D26" s="183" t="s">
        <v>397</v>
      </c>
      <c r="E26" s="578" t="s">
        <v>396</v>
      </c>
      <c r="F26" s="579"/>
      <c r="G26" s="552"/>
      <c r="H26" s="553"/>
      <c r="I26" s="554"/>
      <c r="J26" s="87" t="s">
        <v>538</v>
      </c>
      <c r="K26" s="423" t="s">
        <v>313</v>
      </c>
      <c r="L26" s="428"/>
      <c r="M26" s="424"/>
      <c r="N26" s="555">
        <v>58.02</v>
      </c>
      <c r="O26" s="556"/>
      <c r="P26" s="557"/>
      <c r="Q26" s="423" t="s">
        <v>538</v>
      </c>
      <c r="R26" s="424"/>
      <c r="S26" s="423" t="s">
        <v>313</v>
      </c>
      <c r="T26" s="428"/>
      <c r="U26" s="428"/>
      <c r="V26" s="424"/>
      <c r="W26" s="549" t="s">
        <v>842</v>
      </c>
      <c r="X26" s="550"/>
      <c r="Y26" s="550"/>
      <c r="Z26" s="550"/>
      <c r="AA26" s="551"/>
      <c r="AB26" s="96"/>
      <c r="AC26" s="96"/>
    </row>
    <row r="27" spans="2:29" ht="16.5">
      <c r="B27" s="421"/>
      <c r="C27" s="422"/>
      <c r="D27" s="88"/>
      <c r="E27" s="567"/>
      <c r="F27" s="569"/>
      <c r="G27" s="559"/>
      <c r="H27" s="560"/>
      <c r="I27" s="561"/>
      <c r="J27" s="83"/>
      <c r="K27" s="591"/>
      <c r="L27" s="592"/>
      <c r="M27" s="593"/>
      <c r="N27" s="559"/>
      <c r="O27" s="560"/>
      <c r="P27" s="561"/>
      <c r="Q27" s="570"/>
      <c r="R27" s="571"/>
      <c r="S27" s="567"/>
      <c r="T27" s="568"/>
      <c r="U27" s="568"/>
      <c r="V27" s="569"/>
      <c r="W27" s="588"/>
      <c r="X27" s="589"/>
      <c r="Y27" s="589"/>
      <c r="Z27" s="589"/>
      <c r="AA27" s="590"/>
      <c r="AB27" s="96"/>
      <c r="AC27" s="96"/>
    </row>
    <row r="28" spans="2:29" ht="16.5">
      <c r="B28" s="421"/>
      <c r="C28" s="422"/>
      <c r="D28" s="88"/>
      <c r="E28" s="567"/>
      <c r="F28" s="569"/>
      <c r="G28" s="585"/>
      <c r="H28" s="586"/>
      <c r="I28" s="587"/>
      <c r="J28" s="166"/>
      <c r="K28" s="567"/>
      <c r="L28" s="568"/>
      <c r="M28" s="569"/>
      <c r="N28" s="585"/>
      <c r="O28" s="586"/>
      <c r="P28" s="587"/>
      <c r="Q28" s="533"/>
      <c r="R28" s="535"/>
      <c r="S28" s="567"/>
      <c r="T28" s="568"/>
      <c r="U28" s="568"/>
      <c r="V28" s="569"/>
      <c r="W28" s="582"/>
      <c r="X28" s="583"/>
      <c r="Y28" s="583"/>
      <c r="Z28" s="583"/>
      <c r="AA28" s="584"/>
      <c r="AB28" s="96"/>
      <c r="AC28" s="96"/>
    </row>
    <row r="29" spans="2:29" ht="16.5">
      <c r="B29" s="421"/>
      <c r="C29" s="422"/>
      <c r="D29" s="88"/>
      <c r="E29" s="567"/>
      <c r="F29" s="569"/>
      <c r="G29" s="506"/>
      <c r="H29" s="506"/>
      <c r="I29" s="506"/>
      <c r="J29" s="166"/>
      <c r="K29" s="548"/>
      <c r="L29" s="548"/>
      <c r="M29" s="548"/>
      <c r="N29" s="506"/>
      <c r="O29" s="506"/>
      <c r="P29" s="506"/>
      <c r="Q29" s="507"/>
      <c r="R29" s="507"/>
      <c r="S29" s="548"/>
      <c r="T29" s="548"/>
      <c r="U29" s="548"/>
      <c r="V29" s="548"/>
      <c r="W29" s="582"/>
      <c r="X29" s="583"/>
      <c r="Y29" s="583"/>
      <c r="Z29" s="583"/>
      <c r="AA29" s="584"/>
      <c r="AB29" s="96"/>
      <c r="AC29" s="96"/>
    </row>
    <row r="30" spans="2:29" ht="16.5">
      <c r="B30" s="421"/>
      <c r="C30" s="422"/>
      <c r="D30" s="88"/>
      <c r="E30" s="567"/>
      <c r="F30" s="569"/>
      <c r="G30" s="506"/>
      <c r="H30" s="506"/>
      <c r="I30" s="506"/>
      <c r="J30" s="166"/>
      <c r="K30" s="548"/>
      <c r="L30" s="548"/>
      <c r="M30" s="548"/>
      <c r="N30" s="506"/>
      <c r="O30" s="506"/>
      <c r="P30" s="506"/>
      <c r="Q30" s="507"/>
      <c r="R30" s="507"/>
      <c r="S30" s="548"/>
      <c r="T30" s="548"/>
      <c r="U30" s="548"/>
      <c r="V30" s="548"/>
      <c r="W30" s="582"/>
      <c r="X30" s="583"/>
      <c r="Y30" s="583"/>
      <c r="Z30" s="583"/>
      <c r="AA30" s="584"/>
      <c r="AB30" s="96"/>
      <c r="AC30" s="96"/>
    </row>
    <row r="31" spans="2:29" ht="16.5">
      <c r="B31" s="421"/>
      <c r="C31" s="422"/>
      <c r="D31" s="88"/>
      <c r="E31" s="567"/>
      <c r="F31" s="569"/>
      <c r="G31" s="506"/>
      <c r="H31" s="506"/>
      <c r="I31" s="506"/>
      <c r="J31" s="166"/>
      <c r="K31" s="548"/>
      <c r="L31" s="548"/>
      <c r="M31" s="548"/>
      <c r="N31" s="506"/>
      <c r="O31" s="506"/>
      <c r="P31" s="506"/>
      <c r="Q31" s="507"/>
      <c r="R31" s="507"/>
      <c r="S31" s="548"/>
      <c r="T31" s="548"/>
      <c r="U31" s="548"/>
      <c r="V31" s="548"/>
      <c r="W31" s="582"/>
      <c r="X31" s="583"/>
      <c r="Y31" s="583"/>
      <c r="Z31" s="583"/>
      <c r="AA31" s="584"/>
      <c r="AB31" s="96"/>
      <c r="AC31" s="96"/>
    </row>
    <row r="32" spans="2:29" ht="16.5">
      <c r="B32" s="421"/>
      <c r="C32" s="422"/>
      <c r="D32" s="88"/>
      <c r="E32" s="567"/>
      <c r="F32" s="569"/>
      <c r="G32" s="506"/>
      <c r="H32" s="506"/>
      <c r="I32" s="506"/>
      <c r="J32" s="166"/>
      <c r="K32" s="548"/>
      <c r="L32" s="548"/>
      <c r="M32" s="548"/>
      <c r="N32" s="506"/>
      <c r="O32" s="506"/>
      <c r="P32" s="506"/>
      <c r="Q32" s="507"/>
      <c r="R32" s="507"/>
      <c r="S32" s="548"/>
      <c r="T32" s="548"/>
      <c r="U32" s="548"/>
      <c r="V32" s="548"/>
      <c r="W32" s="582"/>
      <c r="X32" s="583"/>
      <c r="Y32" s="583"/>
      <c r="Z32" s="583"/>
      <c r="AA32" s="584"/>
      <c r="AB32" s="96"/>
      <c r="AC32" s="96"/>
    </row>
    <row r="33" spans="2:29" ht="16.5">
      <c r="B33" s="421"/>
      <c r="C33" s="422"/>
      <c r="D33" s="88"/>
      <c r="E33" s="567"/>
      <c r="F33" s="569"/>
      <c r="G33" s="506"/>
      <c r="H33" s="506"/>
      <c r="I33" s="506"/>
      <c r="J33" s="166"/>
      <c r="K33" s="548"/>
      <c r="L33" s="548"/>
      <c r="M33" s="548"/>
      <c r="N33" s="506"/>
      <c r="O33" s="506"/>
      <c r="P33" s="506"/>
      <c r="Q33" s="507"/>
      <c r="R33" s="507"/>
      <c r="S33" s="548"/>
      <c r="T33" s="548"/>
      <c r="U33" s="548"/>
      <c r="V33" s="548"/>
      <c r="W33" s="582"/>
      <c r="X33" s="583"/>
      <c r="Y33" s="583"/>
      <c r="Z33" s="583"/>
      <c r="AA33" s="584"/>
      <c r="AB33" s="96"/>
      <c r="AC33" s="96"/>
    </row>
    <row r="34" spans="2:29" ht="16.5">
      <c r="B34" s="421"/>
      <c r="C34" s="422"/>
      <c r="D34" s="88"/>
      <c r="E34" s="567"/>
      <c r="F34" s="569"/>
      <c r="G34" s="506"/>
      <c r="H34" s="506"/>
      <c r="I34" s="506"/>
      <c r="J34" s="166"/>
      <c r="K34" s="548"/>
      <c r="L34" s="548"/>
      <c r="M34" s="548"/>
      <c r="N34" s="506"/>
      <c r="O34" s="506"/>
      <c r="P34" s="506"/>
      <c r="Q34" s="507"/>
      <c r="R34" s="507"/>
      <c r="S34" s="548"/>
      <c r="T34" s="548"/>
      <c r="U34" s="548"/>
      <c r="V34" s="548"/>
      <c r="W34" s="582"/>
      <c r="X34" s="583"/>
      <c r="Y34" s="583"/>
      <c r="Z34" s="583"/>
      <c r="AA34" s="584"/>
      <c r="AB34" s="96"/>
      <c r="AC34" s="96"/>
    </row>
    <row r="35" spans="2:29" ht="16.5">
      <c r="B35" s="421"/>
      <c r="C35" s="422"/>
      <c r="D35" s="88"/>
      <c r="E35" s="567"/>
      <c r="F35" s="569"/>
      <c r="G35" s="506"/>
      <c r="H35" s="506"/>
      <c r="I35" s="506"/>
      <c r="J35" s="166"/>
      <c r="K35" s="548"/>
      <c r="L35" s="548"/>
      <c r="M35" s="548"/>
      <c r="N35" s="506"/>
      <c r="O35" s="506"/>
      <c r="P35" s="506"/>
      <c r="Q35" s="507"/>
      <c r="R35" s="507"/>
      <c r="S35" s="548"/>
      <c r="T35" s="548"/>
      <c r="U35" s="548"/>
      <c r="V35" s="548"/>
      <c r="W35" s="582"/>
      <c r="X35" s="583"/>
      <c r="Y35" s="583"/>
      <c r="Z35" s="583"/>
      <c r="AA35" s="584"/>
      <c r="AB35" s="96"/>
      <c r="AC35" s="96"/>
    </row>
  </sheetData>
  <sheetProtection formatCells="0" formatRows="0" insertRows="0" deleteRows="0"/>
  <mergeCells count="179">
    <mergeCell ref="W21:AA21"/>
    <mergeCell ref="B21:C21"/>
    <mergeCell ref="E21:F21"/>
    <mergeCell ref="G21:I21"/>
    <mergeCell ref="K21:M21"/>
    <mergeCell ref="N21:P21"/>
    <mergeCell ref="Q21:R21"/>
    <mergeCell ref="S21:V21"/>
    <mergeCell ref="B35:C35"/>
    <mergeCell ref="E35:F35"/>
    <mergeCell ref="W35:AA35"/>
    <mergeCell ref="B33:C33"/>
    <mergeCell ref="E33:F33"/>
    <mergeCell ref="W33:AA33"/>
    <mergeCell ref="B34:C34"/>
    <mergeCell ref="E34:F34"/>
    <mergeCell ref="W34:AA34"/>
    <mergeCell ref="G33:I33"/>
    <mergeCell ref="W31:AA31"/>
    <mergeCell ref="B32:C32"/>
    <mergeCell ref="E32:F32"/>
    <mergeCell ref="W32:AA32"/>
    <mergeCell ref="S32:V32"/>
    <mergeCell ref="G31:I31"/>
    <mergeCell ref="B31:C31"/>
    <mergeCell ref="E31:F31"/>
    <mergeCell ref="K31:M31"/>
    <mergeCell ref="N31:P31"/>
    <mergeCell ref="B29:C29"/>
    <mergeCell ref="E29:F29"/>
    <mergeCell ref="W29:AA29"/>
    <mergeCell ref="B30:C30"/>
    <mergeCell ref="E30:F30"/>
    <mergeCell ref="W30:AA30"/>
    <mergeCell ref="G29:I29"/>
    <mergeCell ref="K29:M29"/>
    <mergeCell ref="N29:P29"/>
    <mergeCell ref="N30:P30"/>
    <mergeCell ref="B27:C27"/>
    <mergeCell ref="E27:F27"/>
    <mergeCell ref="W27:AA27"/>
    <mergeCell ref="Q26:R26"/>
    <mergeCell ref="W26:AA26"/>
    <mergeCell ref="K26:M26"/>
    <mergeCell ref="N26:P26"/>
    <mergeCell ref="E26:F26"/>
    <mergeCell ref="B26:C26"/>
    <mergeCell ref="K27:M27"/>
    <mergeCell ref="B28:C28"/>
    <mergeCell ref="E28:F28"/>
    <mergeCell ref="W28:AA28"/>
    <mergeCell ref="S28:V28"/>
    <mergeCell ref="G28:I28"/>
    <mergeCell ref="K28:M28"/>
    <mergeCell ref="N28:P28"/>
    <mergeCell ref="W22:AA22"/>
    <mergeCell ref="G23:I23"/>
    <mergeCell ref="S23:V23"/>
    <mergeCell ref="K23:M23"/>
    <mergeCell ref="G22:I22"/>
    <mergeCell ref="N23:P23"/>
    <mergeCell ref="W23:AA23"/>
    <mergeCell ref="Q23:R23"/>
    <mergeCell ref="K22:M22"/>
    <mergeCell ref="B17:C17"/>
    <mergeCell ref="B19:C19"/>
    <mergeCell ref="E18:F18"/>
    <mergeCell ref="E19:F19"/>
    <mergeCell ref="B18:C18"/>
    <mergeCell ref="E17:F17"/>
    <mergeCell ref="E25:F25"/>
    <mergeCell ref="B20:C20"/>
    <mergeCell ref="E20:F20"/>
    <mergeCell ref="B22:C22"/>
    <mergeCell ref="E22:F22"/>
    <mergeCell ref="B23:C23"/>
    <mergeCell ref="E23:F23"/>
    <mergeCell ref="W19:AA19"/>
    <mergeCell ref="Q18:R18"/>
    <mergeCell ref="B25:C25"/>
    <mergeCell ref="W25:AA25"/>
    <mergeCell ref="Q25:R25"/>
    <mergeCell ref="N25:P25"/>
    <mergeCell ref="S19:V19"/>
    <mergeCell ref="S25:V25"/>
    <mergeCell ref="Q19:R19"/>
    <mergeCell ref="N19:P19"/>
    <mergeCell ref="W18:AA18"/>
    <mergeCell ref="G17:I17"/>
    <mergeCell ref="K17:M17"/>
    <mergeCell ref="N17:P17"/>
    <mergeCell ref="Q17:R17"/>
    <mergeCell ref="S17:V17"/>
    <mergeCell ref="S18:V18"/>
    <mergeCell ref="W17:AA17"/>
    <mergeCell ref="N18:P18"/>
    <mergeCell ref="K18:M18"/>
    <mergeCell ref="J6:L6"/>
    <mergeCell ref="N10:P11"/>
    <mergeCell ref="I10:I11"/>
    <mergeCell ref="E11:H11"/>
    <mergeCell ref="G16:I16"/>
    <mergeCell ref="J11:L11"/>
    <mergeCell ref="M10:M11"/>
    <mergeCell ref="K16:M16"/>
    <mergeCell ref="E15:F16"/>
    <mergeCell ref="W15:AA16"/>
    <mergeCell ref="S16:V16"/>
    <mergeCell ref="N15:V15"/>
    <mergeCell ref="Y3:AA13"/>
    <mergeCell ref="N5:P6"/>
    <mergeCell ref="J5:L5"/>
    <mergeCell ref="M5:M6"/>
    <mergeCell ref="J10:L10"/>
    <mergeCell ref="N16:P16"/>
    <mergeCell ref="Q16:R16"/>
    <mergeCell ref="G26:I26"/>
    <mergeCell ref="C5:D6"/>
    <mergeCell ref="I5:I6"/>
    <mergeCell ref="E5:H5"/>
    <mergeCell ref="E6:H6"/>
    <mergeCell ref="D15:D16"/>
    <mergeCell ref="C10:D11"/>
    <mergeCell ref="E10:H10"/>
    <mergeCell ref="B15:C16"/>
    <mergeCell ref="G15:M15"/>
    <mergeCell ref="S29:V29"/>
    <mergeCell ref="Q22:R22"/>
    <mergeCell ref="Q27:R27"/>
    <mergeCell ref="Q28:R28"/>
    <mergeCell ref="S26:V26"/>
    <mergeCell ref="S20:V20"/>
    <mergeCell ref="S22:V22"/>
    <mergeCell ref="G27:I27"/>
    <mergeCell ref="S31:V31"/>
    <mergeCell ref="Q31:R31"/>
    <mergeCell ref="G25:I25"/>
    <mergeCell ref="G19:I19"/>
    <mergeCell ref="G20:I20"/>
    <mergeCell ref="Q30:R30"/>
    <mergeCell ref="Q29:R29"/>
    <mergeCell ref="S27:V27"/>
    <mergeCell ref="S30:V30"/>
    <mergeCell ref="G18:I18"/>
    <mergeCell ref="N27:P27"/>
    <mergeCell ref="K19:M19"/>
    <mergeCell ref="K25:M25"/>
    <mergeCell ref="N32:P32"/>
    <mergeCell ref="G32:I32"/>
    <mergeCell ref="K32:M32"/>
    <mergeCell ref="K20:M20"/>
    <mergeCell ref="N20:P20"/>
    <mergeCell ref="N22:P22"/>
    <mergeCell ref="G34:I34"/>
    <mergeCell ref="G35:I35"/>
    <mergeCell ref="G30:I30"/>
    <mergeCell ref="Q32:R32"/>
    <mergeCell ref="Q33:R33"/>
    <mergeCell ref="K30:M30"/>
    <mergeCell ref="K34:M34"/>
    <mergeCell ref="N33:P33"/>
    <mergeCell ref="K33:M33"/>
    <mergeCell ref="K35:M35"/>
    <mergeCell ref="S34:V34"/>
    <mergeCell ref="N35:P35"/>
    <mergeCell ref="Q35:R35"/>
    <mergeCell ref="N34:P34"/>
    <mergeCell ref="Q34:R34"/>
    <mergeCell ref="S35:V35"/>
    <mergeCell ref="S33:V33"/>
    <mergeCell ref="W20:AA20"/>
    <mergeCell ref="B24:C24"/>
    <mergeCell ref="S24:V24"/>
    <mergeCell ref="W24:AA24"/>
    <mergeCell ref="G24:I24"/>
    <mergeCell ref="K24:M24"/>
    <mergeCell ref="N24:P24"/>
    <mergeCell ref="Q24:R24"/>
    <mergeCell ref="Q20:R20"/>
  </mergeCells>
  <dataValidations count="2">
    <dataValidation type="list" allowBlank="1" showInputMessage="1" showErrorMessage="1" sqref="L25:M25 L29:M35 T25:V25 T29:V35 L17:M19 T17:V19 K17:K35 S17:S35">
      <formula1>廢棄物處理方式</formula1>
    </dataValidation>
    <dataValidation type="list" allowBlank="1" showInputMessage="1" showErrorMessage="1" sqref="R29:R35 Q17:R20 R25 J17:J35 Q21:Q35">
      <formula1>單位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tabColor indexed="11"/>
  </sheetPr>
  <dimension ref="A1:AD43"/>
  <sheetViews>
    <sheetView showGridLines="0" zoomScale="80" zoomScaleNormal="80" zoomScaleSheetLayoutView="85" zoomScalePageLayoutView="0" workbookViewId="0" topLeftCell="A1">
      <pane ySplit="10" topLeftCell="A11" activePane="bottomLeft" state="frozen"/>
      <selection pane="topLeft" activeCell="I28" sqref="I28"/>
      <selection pane="bottomLeft" activeCell="AC31" sqref="AC31"/>
    </sheetView>
  </sheetViews>
  <sheetFormatPr defaultColWidth="11.00390625" defaultRowHeight="16.5"/>
  <cols>
    <col min="1" max="2" width="1.12109375" style="19" customWidth="1"/>
    <col min="3" max="3" width="4.00390625" style="19" customWidth="1"/>
    <col min="4" max="4" width="18.125" style="19" customWidth="1"/>
    <col min="5" max="5" width="24.375" style="19" bestFit="1" customWidth="1"/>
    <col min="6" max="6" width="5.125" style="19" customWidth="1"/>
    <col min="7" max="7" width="5.00390625" style="19" customWidth="1"/>
    <col min="8" max="8" width="3.125" style="19" customWidth="1"/>
    <col min="9" max="9" width="4.50390625" style="20" customWidth="1"/>
    <col min="10" max="10" width="3.00390625" style="21" customWidth="1"/>
    <col min="11" max="11" width="3.375" style="21" customWidth="1"/>
    <col min="12" max="12" width="11.00390625" style="21" customWidth="1"/>
    <col min="13" max="13" width="3.875" style="20" customWidth="1"/>
    <col min="14" max="14" width="4.50390625" style="21" customWidth="1"/>
    <col min="15" max="15" width="7.625" style="21" customWidth="1"/>
    <col min="16" max="16" width="4.00390625" style="21" customWidth="1"/>
    <col min="17" max="17" width="9.875" style="22" customWidth="1"/>
    <col min="18" max="18" width="7.50390625" style="23" customWidth="1"/>
    <col min="19" max="19" width="2.50390625" style="19" bestFit="1" customWidth="1"/>
    <col min="20" max="20" width="8.125" style="19" customWidth="1"/>
    <col min="21" max="21" width="4.125" style="24" customWidth="1"/>
    <col min="22" max="22" width="8.125" style="24" customWidth="1"/>
    <col min="23" max="23" width="14.875" style="25" customWidth="1"/>
    <col min="24" max="24" width="1.4921875" style="25" customWidth="1"/>
    <col min="25" max="25" width="5.875" style="25" customWidth="1"/>
    <col min="26" max="26" width="4.875" style="25" customWidth="1"/>
    <col min="27" max="27" width="9.625" style="25" customWidth="1"/>
    <col min="28" max="28" width="2.00390625" style="25" customWidth="1"/>
    <col min="29" max="16384" width="11.00390625" style="25" customWidth="1"/>
  </cols>
  <sheetData>
    <row r="1" spans="2:27" ht="19.5">
      <c r="B1" s="312" t="s">
        <v>518</v>
      </c>
      <c r="C1" s="313"/>
      <c r="D1" s="313"/>
      <c r="E1" s="313"/>
      <c r="F1" s="89"/>
      <c r="G1" s="89"/>
      <c r="H1" s="89"/>
      <c r="I1" s="90"/>
      <c r="J1" s="91"/>
      <c r="K1" s="91"/>
      <c r="L1" s="91"/>
      <c r="M1" s="90"/>
      <c r="N1" s="91"/>
      <c r="O1" s="92"/>
      <c r="P1" s="92"/>
      <c r="Q1" s="93"/>
      <c r="R1" s="94"/>
      <c r="S1" s="89"/>
      <c r="T1" s="89"/>
      <c r="U1" s="95"/>
      <c r="V1" s="95"/>
      <c r="W1" s="96"/>
      <c r="X1" s="96"/>
      <c r="Y1" s="96"/>
      <c r="Z1" s="96"/>
      <c r="AA1" s="92"/>
    </row>
    <row r="2" spans="1:27" s="39" customFormat="1" ht="19.5">
      <c r="A2" s="32"/>
      <c r="B2" s="314" t="s">
        <v>844</v>
      </c>
      <c r="C2" s="313"/>
      <c r="D2" s="313"/>
      <c r="E2" s="313"/>
      <c r="F2" s="129" t="s">
        <v>763</v>
      </c>
      <c r="G2" s="89"/>
      <c r="H2" s="89"/>
      <c r="I2" s="90"/>
      <c r="J2" s="91"/>
      <c r="K2" s="91"/>
      <c r="L2" s="91"/>
      <c r="M2" s="90"/>
      <c r="N2" s="91"/>
      <c r="O2" s="91"/>
      <c r="P2" s="91"/>
      <c r="Q2" s="93"/>
      <c r="R2" s="94"/>
      <c r="S2" s="89"/>
      <c r="T2" s="89"/>
      <c r="U2" s="95"/>
      <c r="V2" s="95"/>
      <c r="W2" s="96"/>
      <c r="X2" s="96"/>
      <c r="Y2" s="96"/>
      <c r="Z2" s="96"/>
      <c r="AA2" s="96"/>
    </row>
    <row r="3" spans="2:27" ht="8.25" customHeight="1">
      <c r="B3" s="97"/>
      <c r="C3" s="98"/>
      <c r="D3" s="98"/>
      <c r="E3" s="98"/>
      <c r="F3" s="98"/>
      <c r="G3" s="98"/>
      <c r="H3" s="98"/>
      <c r="I3" s="99"/>
      <c r="J3" s="100"/>
      <c r="K3" s="100"/>
      <c r="L3" s="100"/>
      <c r="M3" s="99"/>
      <c r="N3" s="100"/>
      <c r="O3" s="100"/>
      <c r="P3" s="100"/>
      <c r="Q3" s="101"/>
      <c r="R3" s="102"/>
      <c r="S3" s="103"/>
      <c r="T3" s="103"/>
      <c r="U3" s="104"/>
      <c r="V3" s="104"/>
      <c r="W3" s="104"/>
      <c r="X3" s="105"/>
      <c r="Y3" s="467" t="s">
        <v>519</v>
      </c>
      <c r="Z3" s="468"/>
      <c r="AA3" s="469"/>
    </row>
    <row r="4" spans="1:27" s="27" customFormat="1" ht="15.75" customHeight="1">
      <c r="A4" s="26"/>
      <c r="B4" s="106"/>
      <c r="C4" s="461" t="s">
        <v>723</v>
      </c>
      <c r="D4" s="461"/>
      <c r="E4" s="462" t="s">
        <v>724</v>
      </c>
      <c r="F4" s="462"/>
      <c r="G4" s="462"/>
      <c r="H4" s="462"/>
      <c r="I4" s="456" t="s">
        <v>536</v>
      </c>
      <c r="J4" s="459">
        <v>149434.44</v>
      </c>
      <c r="K4" s="459"/>
      <c r="L4" s="459"/>
      <c r="M4" s="456" t="s">
        <v>338</v>
      </c>
      <c r="N4" s="458" t="e">
        <f>J4/J5</f>
        <v>#DIV/0!</v>
      </c>
      <c r="O4" s="458"/>
      <c r="P4" s="458"/>
      <c r="Q4" s="111"/>
      <c r="R4" s="112"/>
      <c r="S4" s="113"/>
      <c r="T4" s="113"/>
      <c r="U4" s="114"/>
      <c r="V4" s="114"/>
      <c r="W4" s="114"/>
      <c r="X4" s="115"/>
      <c r="Y4" s="470"/>
      <c r="Z4" s="471"/>
      <c r="AA4" s="472"/>
    </row>
    <row r="5" spans="1:27" s="27" customFormat="1" ht="15.75" customHeight="1">
      <c r="A5" s="26"/>
      <c r="B5" s="106"/>
      <c r="C5" s="461"/>
      <c r="D5" s="461"/>
      <c r="E5" s="463" t="s">
        <v>719</v>
      </c>
      <c r="F5" s="463"/>
      <c r="G5" s="463"/>
      <c r="H5" s="463"/>
      <c r="I5" s="482"/>
      <c r="J5" s="641"/>
      <c r="K5" s="642"/>
      <c r="L5" s="642"/>
      <c r="M5" s="482"/>
      <c r="N5" s="458"/>
      <c r="O5" s="458"/>
      <c r="P5" s="458"/>
      <c r="Q5" s="111"/>
      <c r="R5" s="112"/>
      <c r="S5" s="113"/>
      <c r="T5" s="113"/>
      <c r="U5" s="114"/>
      <c r="V5" s="114"/>
      <c r="W5" s="114"/>
      <c r="X5" s="115"/>
      <c r="Y5" s="470"/>
      <c r="Z5" s="471"/>
      <c r="AA5" s="472"/>
    </row>
    <row r="6" spans="1:27" s="27" customFormat="1" ht="3" customHeight="1">
      <c r="A6" s="26"/>
      <c r="B6" s="106"/>
      <c r="C6" s="107"/>
      <c r="D6" s="107"/>
      <c r="E6" s="107"/>
      <c r="F6" s="107"/>
      <c r="G6" s="107"/>
      <c r="H6" s="107"/>
      <c r="I6" s="108"/>
      <c r="J6" s="109"/>
      <c r="K6" s="109"/>
      <c r="L6" s="109"/>
      <c r="M6" s="108"/>
      <c r="N6" s="130"/>
      <c r="O6" s="130"/>
      <c r="P6" s="130"/>
      <c r="Q6" s="111"/>
      <c r="R6" s="112"/>
      <c r="S6" s="113"/>
      <c r="T6" s="113"/>
      <c r="U6" s="114"/>
      <c r="V6" s="114"/>
      <c r="W6" s="114"/>
      <c r="X6" s="115"/>
      <c r="Y6" s="470"/>
      <c r="Z6" s="471"/>
      <c r="AA6" s="472"/>
    </row>
    <row r="7" spans="1:27" s="27" customFormat="1" ht="15.75" customHeight="1">
      <c r="A7" s="26"/>
      <c r="B7" s="106"/>
      <c r="C7" s="461" t="s">
        <v>725</v>
      </c>
      <c r="D7" s="461"/>
      <c r="E7" s="462" t="s">
        <v>726</v>
      </c>
      <c r="F7" s="462"/>
      <c r="G7" s="462"/>
      <c r="H7" s="462"/>
      <c r="I7" s="456" t="s">
        <v>338</v>
      </c>
      <c r="J7" s="484" t="e">
        <f>壹、清潔生產評估背景資訊!#REF!</f>
        <v>#REF!</v>
      </c>
      <c r="K7" s="484"/>
      <c r="L7" s="484"/>
      <c r="M7" s="456" t="s">
        <v>338</v>
      </c>
      <c r="N7" s="458" t="e">
        <f>J7/J8</f>
        <v>#REF!</v>
      </c>
      <c r="O7" s="458"/>
      <c r="P7" s="458"/>
      <c r="Q7" s="111"/>
      <c r="R7" s="112"/>
      <c r="S7" s="113"/>
      <c r="T7" s="113"/>
      <c r="U7" s="114"/>
      <c r="V7" s="114"/>
      <c r="W7" s="114"/>
      <c r="X7" s="115"/>
      <c r="Y7" s="470"/>
      <c r="Z7" s="471"/>
      <c r="AA7" s="472"/>
    </row>
    <row r="8" spans="1:27" s="27" customFormat="1" ht="15.75" customHeight="1">
      <c r="A8" s="26"/>
      <c r="B8" s="106"/>
      <c r="C8" s="461"/>
      <c r="D8" s="461"/>
      <c r="E8" s="463" t="s">
        <v>719</v>
      </c>
      <c r="F8" s="463"/>
      <c r="G8" s="463"/>
      <c r="H8" s="463"/>
      <c r="I8" s="482"/>
      <c r="J8" s="640"/>
      <c r="K8" s="573"/>
      <c r="L8" s="573"/>
      <c r="M8" s="482"/>
      <c r="N8" s="458"/>
      <c r="O8" s="458"/>
      <c r="P8" s="458"/>
      <c r="Q8" s="111"/>
      <c r="R8" s="112"/>
      <c r="S8" s="113"/>
      <c r="T8" s="113"/>
      <c r="U8" s="114"/>
      <c r="V8" s="114"/>
      <c r="W8" s="114"/>
      <c r="X8" s="115"/>
      <c r="Y8" s="470"/>
      <c r="Z8" s="471"/>
      <c r="AA8" s="472"/>
    </row>
    <row r="9" spans="1:27" s="27" customFormat="1" ht="4.5" customHeight="1">
      <c r="A9" s="26"/>
      <c r="B9" s="106"/>
      <c r="C9" s="107"/>
      <c r="D9" s="107"/>
      <c r="E9" s="107"/>
      <c r="F9" s="107"/>
      <c r="G9" s="107"/>
      <c r="H9" s="107"/>
      <c r="I9" s="108"/>
      <c r="J9" s="131"/>
      <c r="K9" s="131"/>
      <c r="L9" s="131"/>
      <c r="M9" s="108"/>
      <c r="N9" s="109"/>
      <c r="O9" s="109"/>
      <c r="P9" s="109"/>
      <c r="Q9" s="111"/>
      <c r="R9" s="112"/>
      <c r="S9" s="113"/>
      <c r="T9" s="113"/>
      <c r="U9" s="114"/>
      <c r="V9" s="114"/>
      <c r="W9" s="114"/>
      <c r="X9" s="115"/>
      <c r="Y9" s="470"/>
      <c r="Z9" s="471"/>
      <c r="AA9" s="472"/>
    </row>
    <row r="10" spans="1:27" s="27" customFormat="1" ht="6.75" customHeight="1">
      <c r="A10" s="26"/>
      <c r="B10" s="132"/>
      <c r="C10" s="133"/>
      <c r="D10" s="133"/>
      <c r="E10" s="133"/>
      <c r="F10" s="133"/>
      <c r="G10" s="133"/>
      <c r="H10" s="133"/>
      <c r="I10" s="134"/>
      <c r="J10" s="135"/>
      <c r="K10" s="135"/>
      <c r="L10" s="135"/>
      <c r="M10" s="134"/>
      <c r="N10" s="135"/>
      <c r="O10" s="135"/>
      <c r="P10" s="135"/>
      <c r="Q10" s="136"/>
      <c r="R10" s="137"/>
      <c r="S10" s="133"/>
      <c r="T10" s="133"/>
      <c r="U10" s="138"/>
      <c r="V10" s="138"/>
      <c r="W10" s="138"/>
      <c r="X10" s="139"/>
      <c r="Y10" s="473"/>
      <c r="Z10" s="474"/>
      <c r="AA10" s="475"/>
    </row>
    <row r="11" spans="2:30" ht="42" customHeight="1">
      <c r="B11" s="629" t="s">
        <v>406</v>
      </c>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C11" s="79"/>
      <c r="AD11" s="79"/>
    </row>
    <row r="12" spans="1:30" s="29" customFormat="1" ht="14.25">
      <c r="A12" s="28"/>
      <c r="B12" s="630" t="s">
        <v>339</v>
      </c>
      <c r="C12" s="631"/>
      <c r="D12" s="625" t="s">
        <v>407</v>
      </c>
      <c r="E12" s="624"/>
      <c r="F12" s="625" t="s">
        <v>409</v>
      </c>
      <c r="G12" s="626"/>
      <c r="H12" s="626"/>
      <c r="I12" s="626"/>
      <c r="J12" s="626"/>
      <c r="K12" s="624"/>
      <c r="L12" s="625" t="s">
        <v>410</v>
      </c>
      <c r="M12" s="626"/>
      <c r="N12" s="624"/>
      <c r="O12" s="625" t="s">
        <v>817</v>
      </c>
      <c r="P12" s="626"/>
      <c r="Q12" s="626"/>
      <c r="R12" s="626"/>
      <c r="S12" s="624"/>
      <c r="T12" s="625" t="s">
        <v>727</v>
      </c>
      <c r="U12" s="626"/>
      <c r="V12" s="626"/>
      <c r="W12" s="624"/>
      <c r="X12" s="634" t="s">
        <v>340</v>
      </c>
      <c r="Y12" s="635"/>
      <c r="Z12" s="635"/>
      <c r="AA12" s="636"/>
      <c r="AC12" s="78"/>
      <c r="AD12" s="78"/>
    </row>
    <row r="13" spans="1:30" s="29" customFormat="1" ht="27.75" customHeight="1">
      <c r="A13" s="28"/>
      <c r="B13" s="632"/>
      <c r="C13" s="633"/>
      <c r="D13" s="140" t="s">
        <v>411</v>
      </c>
      <c r="E13" s="140" t="s">
        <v>412</v>
      </c>
      <c r="F13" s="625" t="s">
        <v>413</v>
      </c>
      <c r="G13" s="624"/>
      <c r="H13" s="625" t="s">
        <v>414</v>
      </c>
      <c r="I13" s="624"/>
      <c r="J13" s="625" t="s">
        <v>415</v>
      </c>
      <c r="K13" s="624"/>
      <c r="L13" s="140" t="s">
        <v>416</v>
      </c>
      <c r="M13" s="625" t="s">
        <v>41</v>
      </c>
      <c r="N13" s="624"/>
      <c r="O13" s="623" t="s">
        <v>417</v>
      </c>
      <c r="P13" s="624"/>
      <c r="Q13" s="141" t="s">
        <v>41</v>
      </c>
      <c r="R13" s="627" t="s">
        <v>450</v>
      </c>
      <c r="S13" s="628"/>
      <c r="T13" s="623" t="s">
        <v>417</v>
      </c>
      <c r="U13" s="624"/>
      <c r="V13" s="140" t="s">
        <v>41</v>
      </c>
      <c r="W13" s="142" t="s">
        <v>450</v>
      </c>
      <c r="X13" s="637"/>
      <c r="Y13" s="638"/>
      <c r="Z13" s="638"/>
      <c r="AA13" s="639"/>
      <c r="AC13" s="78"/>
      <c r="AD13" s="78"/>
    </row>
    <row r="14" spans="2:30" ht="16.5">
      <c r="B14" s="421">
        <v>1</v>
      </c>
      <c r="C14" s="422"/>
      <c r="D14" s="316" t="s">
        <v>567</v>
      </c>
      <c r="E14" s="191" t="s">
        <v>568</v>
      </c>
      <c r="F14" s="608" t="s">
        <v>599</v>
      </c>
      <c r="G14" s="609"/>
      <c r="H14" s="608" t="s">
        <v>845</v>
      </c>
      <c r="I14" s="614"/>
      <c r="J14" s="608" t="s">
        <v>351</v>
      </c>
      <c r="K14" s="609"/>
      <c r="L14" s="147">
        <v>3.110959872</v>
      </c>
      <c r="M14" s="608" t="s">
        <v>517</v>
      </c>
      <c r="N14" s="609"/>
      <c r="O14" s="619">
        <v>232</v>
      </c>
      <c r="P14" s="613"/>
      <c r="Q14" s="177" t="s">
        <v>846</v>
      </c>
      <c r="R14" s="610">
        <f>+L14*O14</f>
        <v>721.742690304</v>
      </c>
      <c r="S14" s="611"/>
      <c r="T14" s="620">
        <v>390</v>
      </c>
      <c r="U14" s="621"/>
      <c r="V14" s="177" t="s">
        <v>354</v>
      </c>
      <c r="W14" s="152">
        <f>+L14*T14</f>
        <v>1213.27435008</v>
      </c>
      <c r="X14" s="549" t="s">
        <v>707</v>
      </c>
      <c r="Y14" s="550"/>
      <c r="Z14" s="550"/>
      <c r="AA14" s="551"/>
      <c r="AB14" s="46"/>
      <c r="AC14" s="80"/>
      <c r="AD14" s="81"/>
    </row>
    <row r="15" spans="2:30" ht="16.5">
      <c r="B15" s="421">
        <v>2</v>
      </c>
      <c r="C15" s="422"/>
      <c r="D15" s="316" t="s">
        <v>565</v>
      </c>
      <c r="E15" s="191" t="s">
        <v>583</v>
      </c>
      <c r="F15" s="608" t="s">
        <v>599</v>
      </c>
      <c r="G15" s="609"/>
      <c r="H15" s="608" t="s">
        <v>845</v>
      </c>
      <c r="I15" s="614"/>
      <c r="J15" s="608" t="s">
        <v>351</v>
      </c>
      <c r="K15" s="609"/>
      <c r="L15" s="148">
        <v>3.110959872</v>
      </c>
      <c r="M15" s="608" t="s">
        <v>357</v>
      </c>
      <c r="N15" s="609"/>
      <c r="O15" s="619">
        <v>200</v>
      </c>
      <c r="P15" s="613"/>
      <c r="Q15" s="177" t="s">
        <v>354</v>
      </c>
      <c r="R15" s="610">
        <f aca="true" t="shared" si="0" ref="R15:R35">+L15*O15</f>
        <v>622.1919744</v>
      </c>
      <c r="S15" s="611"/>
      <c r="T15" s="620">
        <v>130</v>
      </c>
      <c r="U15" s="621"/>
      <c r="V15" s="177" t="s">
        <v>354</v>
      </c>
      <c r="W15" s="152">
        <f aca="true" t="shared" si="1" ref="W15:W35">+L15*T15</f>
        <v>404.42478336</v>
      </c>
      <c r="X15" s="549" t="s">
        <v>707</v>
      </c>
      <c r="Y15" s="550"/>
      <c r="Z15" s="550"/>
      <c r="AA15" s="551"/>
      <c r="AB15" s="46"/>
      <c r="AC15" s="80"/>
      <c r="AD15" s="81"/>
    </row>
    <row r="16" spans="2:30" ht="16.5">
      <c r="B16" s="421">
        <v>3</v>
      </c>
      <c r="C16" s="422"/>
      <c r="D16" s="316" t="s">
        <v>577</v>
      </c>
      <c r="E16" s="191" t="s">
        <v>584</v>
      </c>
      <c r="F16" s="608" t="s">
        <v>600</v>
      </c>
      <c r="G16" s="609"/>
      <c r="H16" s="608" t="s">
        <v>845</v>
      </c>
      <c r="I16" s="614"/>
      <c r="J16" s="608" t="s">
        <v>351</v>
      </c>
      <c r="K16" s="609"/>
      <c r="L16" s="148">
        <v>2.606031792</v>
      </c>
      <c r="M16" s="608" t="s">
        <v>357</v>
      </c>
      <c r="N16" s="609"/>
      <c r="O16" s="619">
        <v>0</v>
      </c>
      <c r="P16" s="613"/>
      <c r="Q16" s="177" t="s">
        <v>354</v>
      </c>
      <c r="R16" s="610">
        <f t="shared" si="0"/>
        <v>0</v>
      </c>
      <c r="S16" s="611"/>
      <c r="T16" s="620">
        <v>0</v>
      </c>
      <c r="U16" s="621"/>
      <c r="V16" s="177" t="s">
        <v>354</v>
      </c>
      <c r="W16" s="152">
        <f t="shared" si="1"/>
        <v>0</v>
      </c>
      <c r="X16" s="549" t="s">
        <v>113</v>
      </c>
      <c r="Y16" s="550"/>
      <c r="Z16" s="550"/>
      <c r="AA16" s="551"/>
      <c r="AB16" s="46"/>
      <c r="AC16" s="80"/>
      <c r="AD16" s="81"/>
    </row>
    <row r="17" spans="2:30" ht="16.5">
      <c r="B17" s="421">
        <v>4</v>
      </c>
      <c r="C17" s="422"/>
      <c r="D17" s="317" t="s">
        <v>578</v>
      </c>
      <c r="E17" s="191" t="s">
        <v>585</v>
      </c>
      <c r="F17" s="608" t="s">
        <v>601</v>
      </c>
      <c r="G17" s="609"/>
      <c r="H17" s="608" t="s">
        <v>845</v>
      </c>
      <c r="I17" s="614"/>
      <c r="J17" s="608" t="s">
        <v>351</v>
      </c>
      <c r="K17" s="609"/>
      <c r="L17" s="148">
        <v>1.7528812758</v>
      </c>
      <c r="M17" s="608" t="s">
        <v>357</v>
      </c>
      <c r="N17" s="609"/>
      <c r="O17" s="619">
        <v>1651.1391</v>
      </c>
      <c r="P17" s="613"/>
      <c r="Q17" s="177" t="s">
        <v>354</v>
      </c>
      <c r="R17" s="610">
        <f t="shared" si="0"/>
        <v>2894.250812131264</v>
      </c>
      <c r="S17" s="611"/>
      <c r="T17" s="620">
        <v>1522.8865</v>
      </c>
      <c r="U17" s="621"/>
      <c r="V17" s="177" t="s">
        <v>354</v>
      </c>
      <c r="W17" s="152">
        <f t="shared" si="1"/>
        <v>2669.4392310185967</v>
      </c>
      <c r="X17" s="549" t="s">
        <v>707</v>
      </c>
      <c r="Y17" s="550"/>
      <c r="Z17" s="550"/>
      <c r="AA17" s="551"/>
      <c r="AB17" s="46"/>
      <c r="AC17" s="80"/>
      <c r="AD17" s="81"/>
    </row>
    <row r="18" spans="2:30" ht="16.5">
      <c r="B18" s="421">
        <v>5</v>
      </c>
      <c r="C18" s="422"/>
      <c r="D18" s="317" t="s">
        <v>579</v>
      </c>
      <c r="E18" s="191" t="s">
        <v>586</v>
      </c>
      <c r="F18" s="608" t="s">
        <v>601</v>
      </c>
      <c r="G18" s="609"/>
      <c r="H18" s="608" t="s">
        <v>845</v>
      </c>
      <c r="I18" s="614"/>
      <c r="J18" s="608" t="s">
        <v>351</v>
      </c>
      <c r="K18" s="609"/>
      <c r="L18" s="149">
        <v>1.7528812758</v>
      </c>
      <c r="M18" s="608" t="s">
        <v>357</v>
      </c>
      <c r="N18" s="609"/>
      <c r="O18" s="619">
        <v>14.8845</v>
      </c>
      <c r="P18" s="613"/>
      <c r="Q18" s="177" t="s">
        <v>354</v>
      </c>
      <c r="R18" s="610">
        <f t="shared" si="0"/>
        <v>26.0907613496451</v>
      </c>
      <c r="S18" s="611"/>
      <c r="T18" s="620">
        <v>17.4046</v>
      </c>
      <c r="U18" s="621"/>
      <c r="V18" s="177" t="s">
        <v>354</v>
      </c>
      <c r="W18" s="152">
        <f t="shared" si="1"/>
        <v>30.50819745278868</v>
      </c>
      <c r="X18" s="549" t="s">
        <v>707</v>
      </c>
      <c r="Y18" s="550"/>
      <c r="Z18" s="550"/>
      <c r="AA18" s="551"/>
      <c r="AB18" s="46"/>
      <c r="AC18" s="80"/>
      <c r="AD18" s="81"/>
    </row>
    <row r="19" spans="2:30" ht="16.5">
      <c r="B19" s="421">
        <v>6</v>
      </c>
      <c r="C19" s="422"/>
      <c r="D19" s="316" t="s">
        <v>580</v>
      </c>
      <c r="E19" s="191" t="s">
        <v>569</v>
      </c>
      <c r="F19" s="608" t="s">
        <v>602</v>
      </c>
      <c r="G19" s="609"/>
      <c r="H19" s="608" t="s">
        <v>845</v>
      </c>
      <c r="I19" s="614"/>
      <c r="J19" s="608" t="s">
        <v>351</v>
      </c>
      <c r="K19" s="609"/>
      <c r="L19" s="148">
        <v>3.3846</v>
      </c>
      <c r="M19" s="608" t="s">
        <v>358</v>
      </c>
      <c r="N19" s="609"/>
      <c r="O19" s="619">
        <v>0.066</v>
      </c>
      <c r="P19" s="613"/>
      <c r="Q19" s="177" t="s">
        <v>355</v>
      </c>
      <c r="R19" s="610">
        <f t="shared" si="0"/>
        <v>0.2233836</v>
      </c>
      <c r="S19" s="611"/>
      <c r="T19" s="620">
        <v>0.066</v>
      </c>
      <c r="U19" s="621"/>
      <c r="V19" s="177" t="s">
        <v>355</v>
      </c>
      <c r="W19" s="152">
        <f t="shared" si="1"/>
        <v>0.2233836</v>
      </c>
      <c r="X19" s="549" t="s">
        <v>113</v>
      </c>
      <c r="Y19" s="550"/>
      <c r="Z19" s="550"/>
      <c r="AA19" s="551"/>
      <c r="AB19" s="46"/>
      <c r="AC19" s="80"/>
      <c r="AD19" s="81"/>
    </row>
    <row r="20" spans="2:30" ht="16.5">
      <c r="B20" s="421">
        <v>7</v>
      </c>
      <c r="C20" s="422"/>
      <c r="D20" s="316" t="s">
        <v>581</v>
      </c>
      <c r="E20" s="191" t="s">
        <v>587</v>
      </c>
      <c r="F20" s="608" t="s">
        <v>603</v>
      </c>
      <c r="G20" s="609"/>
      <c r="H20" s="608" t="s">
        <v>845</v>
      </c>
      <c r="I20" s="614"/>
      <c r="J20" s="608" t="s">
        <v>352</v>
      </c>
      <c r="K20" s="609"/>
      <c r="L20" s="148">
        <v>2.2631328720000004</v>
      </c>
      <c r="M20" s="608" t="s">
        <v>357</v>
      </c>
      <c r="N20" s="609"/>
      <c r="O20" s="619">
        <v>100.2425</v>
      </c>
      <c r="P20" s="613"/>
      <c r="Q20" s="177" t="s">
        <v>354</v>
      </c>
      <c r="R20" s="610">
        <f t="shared" si="0"/>
        <v>226.86209692146005</v>
      </c>
      <c r="S20" s="611"/>
      <c r="T20" s="620">
        <v>95.6458</v>
      </c>
      <c r="U20" s="621"/>
      <c r="V20" s="177" t="s">
        <v>354</v>
      </c>
      <c r="W20" s="152">
        <f t="shared" si="1"/>
        <v>216.45915404873762</v>
      </c>
      <c r="X20" s="549" t="s">
        <v>113</v>
      </c>
      <c r="Y20" s="550"/>
      <c r="Z20" s="550"/>
      <c r="AA20" s="551"/>
      <c r="AB20" s="46"/>
      <c r="AC20" s="80"/>
      <c r="AD20" s="81"/>
    </row>
    <row r="21" spans="2:30" ht="16.5">
      <c r="B21" s="421">
        <v>8</v>
      </c>
      <c r="C21" s="422"/>
      <c r="D21" s="316" t="s">
        <v>582</v>
      </c>
      <c r="E21" s="191" t="s">
        <v>588</v>
      </c>
      <c r="F21" s="608" t="s">
        <v>600</v>
      </c>
      <c r="G21" s="609"/>
      <c r="H21" s="608" t="s">
        <v>845</v>
      </c>
      <c r="I21" s="614"/>
      <c r="J21" s="608" t="s">
        <v>352</v>
      </c>
      <c r="K21" s="609"/>
      <c r="L21" s="150">
        <v>2.606031792</v>
      </c>
      <c r="M21" s="608" t="s">
        <v>357</v>
      </c>
      <c r="N21" s="609"/>
      <c r="O21" s="619">
        <v>122.8136</v>
      </c>
      <c r="P21" s="613"/>
      <c r="Q21" s="177" t="s">
        <v>354</v>
      </c>
      <c r="R21" s="610">
        <f t="shared" si="0"/>
        <v>320.0561460899712</v>
      </c>
      <c r="S21" s="611"/>
      <c r="T21" s="620">
        <v>122.15</v>
      </c>
      <c r="U21" s="621"/>
      <c r="V21" s="177" t="s">
        <v>354</v>
      </c>
      <c r="W21" s="152">
        <f t="shared" si="1"/>
        <v>318.3267833928</v>
      </c>
      <c r="X21" s="549" t="s">
        <v>113</v>
      </c>
      <c r="Y21" s="550"/>
      <c r="Z21" s="550"/>
      <c r="AA21" s="551"/>
      <c r="AB21" s="46"/>
      <c r="AC21" s="80"/>
      <c r="AD21" s="81"/>
    </row>
    <row r="22" spans="2:30" ht="16.5">
      <c r="B22" s="421">
        <v>9</v>
      </c>
      <c r="C22" s="422"/>
      <c r="D22" s="316" t="s">
        <v>582</v>
      </c>
      <c r="E22" s="317" t="s">
        <v>588</v>
      </c>
      <c r="F22" s="608" t="s">
        <v>604</v>
      </c>
      <c r="G22" s="609"/>
      <c r="H22" s="608" t="s">
        <v>845</v>
      </c>
      <c r="I22" s="614"/>
      <c r="J22" s="608" t="s">
        <v>352</v>
      </c>
      <c r="K22" s="609"/>
      <c r="L22" s="148">
        <v>2.5563729945600002</v>
      </c>
      <c r="M22" s="608" t="s">
        <v>357</v>
      </c>
      <c r="N22" s="609"/>
      <c r="O22" s="619">
        <v>2.5064</v>
      </c>
      <c r="P22" s="613"/>
      <c r="Q22" s="177" t="s">
        <v>354</v>
      </c>
      <c r="R22" s="610">
        <f t="shared" si="0"/>
        <v>6.407293273565185</v>
      </c>
      <c r="S22" s="611"/>
      <c r="T22" s="617">
        <v>0</v>
      </c>
      <c r="U22" s="618"/>
      <c r="V22" s="177" t="s">
        <v>354</v>
      </c>
      <c r="W22" s="152">
        <f t="shared" si="1"/>
        <v>0</v>
      </c>
      <c r="X22" s="549" t="s">
        <v>113</v>
      </c>
      <c r="Y22" s="550"/>
      <c r="Z22" s="550"/>
      <c r="AA22" s="551"/>
      <c r="AB22" s="46"/>
      <c r="AC22" s="80"/>
      <c r="AD22" s="81"/>
    </row>
    <row r="23" spans="2:30" ht="16.5">
      <c r="B23" s="421">
        <v>10</v>
      </c>
      <c r="C23" s="422"/>
      <c r="D23" s="316" t="s">
        <v>570</v>
      </c>
      <c r="E23" s="191" t="s">
        <v>589</v>
      </c>
      <c r="F23" s="608" t="s">
        <v>605</v>
      </c>
      <c r="G23" s="609"/>
      <c r="H23" s="608" t="s">
        <v>845</v>
      </c>
      <c r="I23" s="614"/>
      <c r="J23" s="608" t="s">
        <v>353</v>
      </c>
      <c r="K23" s="609"/>
      <c r="L23" s="148">
        <v>0</v>
      </c>
      <c r="M23" s="608" t="s">
        <v>358</v>
      </c>
      <c r="N23" s="609"/>
      <c r="O23" s="619">
        <v>0</v>
      </c>
      <c r="P23" s="613"/>
      <c r="Q23" s="177" t="s">
        <v>355</v>
      </c>
      <c r="R23" s="610">
        <f t="shared" si="0"/>
        <v>0</v>
      </c>
      <c r="S23" s="611"/>
      <c r="T23" s="620">
        <v>0</v>
      </c>
      <c r="U23" s="621"/>
      <c r="V23" s="177" t="s">
        <v>355</v>
      </c>
      <c r="W23" s="152">
        <f t="shared" si="1"/>
        <v>0</v>
      </c>
      <c r="X23" s="549" t="s">
        <v>113</v>
      </c>
      <c r="Y23" s="550"/>
      <c r="Z23" s="550"/>
      <c r="AA23" s="551"/>
      <c r="AB23" s="46"/>
      <c r="AC23" s="80"/>
      <c r="AD23" s="81"/>
    </row>
    <row r="24" spans="2:30" ht="16.5">
      <c r="B24" s="421">
        <v>11</v>
      </c>
      <c r="C24" s="422"/>
      <c r="D24" s="316" t="s">
        <v>571</v>
      </c>
      <c r="E24" s="191" t="s">
        <v>590</v>
      </c>
      <c r="F24" s="608" t="s">
        <v>606</v>
      </c>
      <c r="G24" s="609"/>
      <c r="H24" s="608" t="s">
        <v>845</v>
      </c>
      <c r="I24" s="614"/>
      <c r="J24" s="608" t="s">
        <v>353</v>
      </c>
      <c r="K24" s="609"/>
      <c r="L24" s="148">
        <v>1</v>
      </c>
      <c r="M24" s="608" t="s">
        <v>358</v>
      </c>
      <c r="N24" s="609"/>
      <c r="O24" s="619">
        <v>0.02</v>
      </c>
      <c r="P24" s="613"/>
      <c r="Q24" s="177" t="s">
        <v>355</v>
      </c>
      <c r="R24" s="610">
        <f t="shared" si="0"/>
        <v>0.02</v>
      </c>
      <c r="S24" s="611"/>
      <c r="T24" s="620">
        <v>2.029</v>
      </c>
      <c r="U24" s="621"/>
      <c r="V24" s="177" t="s">
        <v>355</v>
      </c>
      <c r="W24" s="152">
        <v>2.029</v>
      </c>
      <c r="X24" s="549" t="s">
        <v>113</v>
      </c>
      <c r="Y24" s="550"/>
      <c r="Z24" s="550"/>
      <c r="AA24" s="551"/>
      <c r="AB24" s="46"/>
      <c r="AC24" s="80"/>
      <c r="AD24" s="81"/>
    </row>
    <row r="25" spans="2:30" ht="16.5">
      <c r="B25" s="421">
        <v>12</v>
      </c>
      <c r="C25" s="422"/>
      <c r="D25" s="316" t="s">
        <v>572</v>
      </c>
      <c r="E25" s="191" t="s">
        <v>572</v>
      </c>
      <c r="F25" s="608" t="s">
        <v>607</v>
      </c>
      <c r="G25" s="609"/>
      <c r="H25" s="608" t="s">
        <v>845</v>
      </c>
      <c r="I25" s="614"/>
      <c r="J25" s="608" t="s">
        <v>353</v>
      </c>
      <c r="K25" s="609"/>
      <c r="L25" s="148">
        <v>0</v>
      </c>
      <c r="M25" s="608" t="s">
        <v>847</v>
      </c>
      <c r="N25" s="609"/>
      <c r="O25" s="619">
        <v>681911</v>
      </c>
      <c r="P25" s="613"/>
      <c r="Q25" s="177" t="s">
        <v>848</v>
      </c>
      <c r="R25" s="610">
        <f t="shared" si="0"/>
        <v>0</v>
      </c>
      <c r="S25" s="611"/>
      <c r="T25" s="620">
        <v>698172</v>
      </c>
      <c r="U25" s="621"/>
      <c r="V25" s="177" t="s">
        <v>356</v>
      </c>
      <c r="W25" s="152">
        <f t="shared" si="1"/>
        <v>0</v>
      </c>
      <c r="X25" s="549" t="s">
        <v>113</v>
      </c>
      <c r="Y25" s="550"/>
      <c r="Z25" s="550"/>
      <c r="AA25" s="551"/>
      <c r="AB25" s="46"/>
      <c r="AC25" s="80"/>
      <c r="AD25" s="81"/>
    </row>
    <row r="26" spans="2:30" ht="16.5">
      <c r="B26" s="421">
        <v>13</v>
      </c>
      <c r="C26" s="422"/>
      <c r="D26" s="318" t="s">
        <v>565</v>
      </c>
      <c r="E26" s="191" t="s">
        <v>566</v>
      </c>
      <c r="F26" s="608" t="s">
        <v>608</v>
      </c>
      <c r="G26" s="609"/>
      <c r="H26" s="608" t="s">
        <v>845</v>
      </c>
      <c r="I26" s="614"/>
      <c r="J26" s="622" t="s">
        <v>351</v>
      </c>
      <c r="K26" s="609"/>
      <c r="L26" s="151">
        <v>2.02709281104</v>
      </c>
      <c r="M26" s="608" t="s">
        <v>358</v>
      </c>
      <c r="N26" s="609"/>
      <c r="O26" s="612">
        <v>23231.97</v>
      </c>
      <c r="P26" s="613"/>
      <c r="Q26" s="177" t="s">
        <v>355</v>
      </c>
      <c r="R26" s="610">
        <f t="shared" si="0"/>
        <v>47093.35937329695</v>
      </c>
      <c r="S26" s="611"/>
      <c r="T26" s="617">
        <v>22540.96</v>
      </c>
      <c r="U26" s="618"/>
      <c r="V26" s="177" t="s">
        <v>355</v>
      </c>
      <c r="W26" s="152">
        <f t="shared" si="1"/>
        <v>45692.6179699402</v>
      </c>
      <c r="X26" s="549" t="s">
        <v>706</v>
      </c>
      <c r="Y26" s="550"/>
      <c r="Z26" s="550"/>
      <c r="AA26" s="551"/>
      <c r="AB26" s="46"/>
      <c r="AC26" s="80"/>
      <c r="AD26" s="81"/>
    </row>
    <row r="27" spans="2:30" ht="16.5">
      <c r="B27" s="421">
        <v>14</v>
      </c>
      <c r="C27" s="422"/>
      <c r="D27" s="191" t="s">
        <v>567</v>
      </c>
      <c r="E27" s="191" t="s">
        <v>591</v>
      </c>
      <c r="F27" s="608" t="s">
        <v>608</v>
      </c>
      <c r="G27" s="609"/>
      <c r="H27" s="608" t="s">
        <v>845</v>
      </c>
      <c r="I27" s="614"/>
      <c r="J27" s="622" t="s">
        <v>351</v>
      </c>
      <c r="K27" s="609"/>
      <c r="L27" s="151">
        <v>2.02709281104</v>
      </c>
      <c r="M27" s="608" t="s">
        <v>358</v>
      </c>
      <c r="N27" s="609"/>
      <c r="O27" s="612">
        <v>13450.35</v>
      </c>
      <c r="P27" s="613"/>
      <c r="Q27" s="177" t="s">
        <v>355</v>
      </c>
      <c r="R27" s="610">
        <f t="shared" si="0"/>
        <v>27265.107790971866</v>
      </c>
      <c r="S27" s="611"/>
      <c r="T27" s="617">
        <v>13144.35</v>
      </c>
      <c r="U27" s="618"/>
      <c r="V27" s="177" t="s">
        <v>355</v>
      </c>
      <c r="W27" s="152">
        <f t="shared" si="1"/>
        <v>26644.817390793625</v>
      </c>
      <c r="X27" s="549" t="s">
        <v>706</v>
      </c>
      <c r="Y27" s="550"/>
      <c r="Z27" s="550"/>
      <c r="AA27" s="551"/>
      <c r="AB27" s="46"/>
      <c r="AC27" s="80"/>
      <c r="AD27" s="81"/>
    </row>
    <row r="28" spans="2:30" ht="16.5">
      <c r="B28" s="421">
        <v>15</v>
      </c>
      <c r="C28" s="422"/>
      <c r="D28" s="191" t="s">
        <v>573</v>
      </c>
      <c r="E28" s="191" t="s">
        <v>592</v>
      </c>
      <c r="F28" s="608" t="s">
        <v>609</v>
      </c>
      <c r="G28" s="609"/>
      <c r="H28" s="608" t="s">
        <v>845</v>
      </c>
      <c r="I28" s="614"/>
      <c r="J28" s="622" t="s">
        <v>353</v>
      </c>
      <c r="K28" s="609"/>
      <c r="L28" s="151">
        <v>0</v>
      </c>
      <c r="M28" s="608" t="s">
        <v>358</v>
      </c>
      <c r="N28" s="609"/>
      <c r="O28" s="612">
        <v>0</v>
      </c>
      <c r="P28" s="613"/>
      <c r="Q28" s="177" t="s">
        <v>355</v>
      </c>
      <c r="R28" s="610">
        <f t="shared" si="0"/>
        <v>0</v>
      </c>
      <c r="S28" s="611"/>
      <c r="T28" s="620">
        <v>0</v>
      </c>
      <c r="U28" s="621"/>
      <c r="V28" s="177" t="s">
        <v>355</v>
      </c>
      <c r="W28" s="152">
        <f t="shared" si="1"/>
        <v>0</v>
      </c>
      <c r="X28" s="549" t="s">
        <v>113</v>
      </c>
      <c r="Y28" s="550"/>
      <c r="Z28" s="550"/>
      <c r="AA28" s="551"/>
      <c r="AB28" s="46"/>
      <c r="AC28" s="80"/>
      <c r="AD28" s="81"/>
    </row>
    <row r="29" spans="2:30" ht="16.5">
      <c r="B29" s="421">
        <v>16</v>
      </c>
      <c r="C29" s="422"/>
      <c r="D29" s="191" t="s">
        <v>570</v>
      </c>
      <c r="E29" s="191" t="s">
        <v>581</v>
      </c>
      <c r="F29" s="608" t="s">
        <v>605</v>
      </c>
      <c r="G29" s="609"/>
      <c r="H29" s="608" t="s">
        <v>845</v>
      </c>
      <c r="I29" s="614"/>
      <c r="J29" s="622" t="s">
        <v>353</v>
      </c>
      <c r="K29" s="609"/>
      <c r="L29" s="151">
        <v>0</v>
      </c>
      <c r="M29" s="608" t="s">
        <v>358</v>
      </c>
      <c r="N29" s="609"/>
      <c r="O29" s="612">
        <v>0</v>
      </c>
      <c r="P29" s="613"/>
      <c r="Q29" s="177" t="s">
        <v>355</v>
      </c>
      <c r="R29" s="610">
        <f t="shared" si="0"/>
        <v>0</v>
      </c>
      <c r="S29" s="611"/>
      <c r="T29" s="620">
        <v>0</v>
      </c>
      <c r="U29" s="621"/>
      <c r="V29" s="177" t="s">
        <v>355</v>
      </c>
      <c r="W29" s="152">
        <f t="shared" si="1"/>
        <v>0</v>
      </c>
      <c r="X29" s="549" t="s">
        <v>113</v>
      </c>
      <c r="Y29" s="550"/>
      <c r="Z29" s="550"/>
      <c r="AA29" s="551"/>
      <c r="AB29" s="46"/>
      <c r="AC29" s="80"/>
      <c r="AD29" s="81"/>
    </row>
    <row r="30" spans="2:30" ht="16.5">
      <c r="B30" s="421">
        <v>17</v>
      </c>
      <c r="C30" s="422"/>
      <c r="D30" s="191" t="s">
        <v>574</v>
      </c>
      <c r="E30" s="191" t="s">
        <v>593</v>
      </c>
      <c r="F30" s="608" t="s">
        <v>610</v>
      </c>
      <c r="G30" s="609"/>
      <c r="H30" s="608" t="s">
        <v>845</v>
      </c>
      <c r="I30" s="614"/>
      <c r="J30" s="622" t="s">
        <v>351</v>
      </c>
      <c r="K30" s="609"/>
      <c r="L30" s="151">
        <v>2.2825</v>
      </c>
      <c r="M30" s="608" t="s">
        <v>358</v>
      </c>
      <c r="N30" s="609"/>
      <c r="O30" s="612">
        <v>979.423</v>
      </c>
      <c r="P30" s="613"/>
      <c r="Q30" s="178" t="s">
        <v>355</v>
      </c>
      <c r="R30" s="610">
        <f t="shared" si="0"/>
        <v>2235.5329975000004</v>
      </c>
      <c r="S30" s="611"/>
      <c r="T30" s="620">
        <v>665.924</v>
      </c>
      <c r="U30" s="621"/>
      <c r="V30" s="177" t="s">
        <v>355</v>
      </c>
      <c r="W30" s="152">
        <f t="shared" si="1"/>
        <v>1519.97153</v>
      </c>
      <c r="X30" s="549" t="s">
        <v>113</v>
      </c>
      <c r="Y30" s="550"/>
      <c r="Z30" s="550"/>
      <c r="AA30" s="551"/>
      <c r="AB30" s="46"/>
      <c r="AC30" s="80"/>
      <c r="AD30" s="81"/>
    </row>
    <row r="31" spans="2:30" ht="16.5">
      <c r="B31" s="421">
        <v>18</v>
      </c>
      <c r="C31" s="422"/>
      <c r="D31" s="191" t="s">
        <v>574</v>
      </c>
      <c r="E31" s="191" t="s">
        <v>594</v>
      </c>
      <c r="F31" s="608" t="s">
        <v>611</v>
      </c>
      <c r="G31" s="609"/>
      <c r="H31" s="608" t="s">
        <v>845</v>
      </c>
      <c r="I31" s="614"/>
      <c r="J31" s="622" t="s">
        <v>351</v>
      </c>
      <c r="K31" s="609"/>
      <c r="L31" s="151">
        <v>0.5566</v>
      </c>
      <c r="M31" s="608" t="s">
        <v>358</v>
      </c>
      <c r="N31" s="609"/>
      <c r="O31" s="612">
        <v>2161.67</v>
      </c>
      <c r="P31" s="613"/>
      <c r="Q31" s="178" t="s">
        <v>355</v>
      </c>
      <c r="R31" s="610">
        <f t="shared" si="0"/>
        <v>1203.185522</v>
      </c>
      <c r="S31" s="611"/>
      <c r="T31" s="620">
        <v>973.33</v>
      </c>
      <c r="U31" s="621"/>
      <c r="V31" s="177" t="s">
        <v>355</v>
      </c>
      <c r="W31" s="152">
        <f t="shared" si="1"/>
        <v>541.755478</v>
      </c>
      <c r="X31" s="549" t="s">
        <v>113</v>
      </c>
      <c r="Y31" s="550"/>
      <c r="Z31" s="550"/>
      <c r="AA31" s="551"/>
      <c r="AB31" s="46"/>
      <c r="AC31" s="80"/>
      <c r="AD31" s="81"/>
    </row>
    <row r="32" spans="2:30" ht="16.5">
      <c r="B32" s="421">
        <v>19</v>
      </c>
      <c r="C32" s="422"/>
      <c r="D32" s="191" t="s">
        <v>574</v>
      </c>
      <c r="E32" s="191" t="s">
        <v>595</v>
      </c>
      <c r="F32" s="608" t="s">
        <v>612</v>
      </c>
      <c r="G32" s="609"/>
      <c r="H32" s="608" t="s">
        <v>845</v>
      </c>
      <c r="I32" s="614"/>
      <c r="J32" s="622" t="s">
        <v>351</v>
      </c>
      <c r="K32" s="609"/>
      <c r="L32" s="151">
        <v>1.7970333</v>
      </c>
      <c r="M32" s="608" t="s">
        <v>358</v>
      </c>
      <c r="N32" s="609"/>
      <c r="O32" s="612">
        <v>157</v>
      </c>
      <c r="P32" s="613"/>
      <c r="Q32" s="178" t="s">
        <v>355</v>
      </c>
      <c r="R32" s="610">
        <f t="shared" si="0"/>
        <v>282.13422810000003</v>
      </c>
      <c r="S32" s="611"/>
      <c r="T32" s="605">
        <v>0</v>
      </c>
      <c r="U32" s="605"/>
      <c r="V32" s="178" t="s">
        <v>355</v>
      </c>
      <c r="W32" s="152">
        <f t="shared" si="1"/>
        <v>0</v>
      </c>
      <c r="X32" s="549" t="s">
        <v>706</v>
      </c>
      <c r="Y32" s="550"/>
      <c r="Z32" s="550"/>
      <c r="AA32" s="551"/>
      <c r="AB32" s="46"/>
      <c r="AC32" s="80"/>
      <c r="AD32" s="81"/>
    </row>
    <row r="33" spans="2:30" ht="16.5">
      <c r="B33" s="421">
        <v>20</v>
      </c>
      <c r="C33" s="422"/>
      <c r="D33" s="191" t="s">
        <v>574</v>
      </c>
      <c r="E33" s="191" t="s">
        <v>596</v>
      </c>
      <c r="F33" s="608" t="s">
        <v>613</v>
      </c>
      <c r="G33" s="609"/>
      <c r="H33" s="608" t="s">
        <v>845</v>
      </c>
      <c r="I33" s="614"/>
      <c r="J33" s="622" t="s">
        <v>351</v>
      </c>
      <c r="K33" s="609"/>
      <c r="L33" s="151">
        <v>0.6156333</v>
      </c>
      <c r="M33" s="608" t="s">
        <v>358</v>
      </c>
      <c r="N33" s="609"/>
      <c r="O33" s="612">
        <v>508</v>
      </c>
      <c r="P33" s="613"/>
      <c r="Q33" s="178" t="s">
        <v>355</v>
      </c>
      <c r="R33" s="610">
        <f t="shared" si="0"/>
        <v>312.74171640000003</v>
      </c>
      <c r="S33" s="611"/>
      <c r="T33" s="605">
        <v>0</v>
      </c>
      <c r="U33" s="605"/>
      <c r="V33" s="178" t="s">
        <v>355</v>
      </c>
      <c r="W33" s="152">
        <f t="shared" si="1"/>
        <v>0</v>
      </c>
      <c r="X33" s="549" t="s">
        <v>113</v>
      </c>
      <c r="Y33" s="550"/>
      <c r="Z33" s="550"/>
      <c r="AA33" s="551"/>
      <c r="AB33" s="46"/>
      <c r="AC33" s="80"/>
      <c r="AD33" s="81"/>
    </row>
    <row r="34" spans="2:30" ht="16.5">
      <c r="B34" s="421">
        <v>21</v>
      </c>
      <c r="C34" s="422"/>
      <c r="D34" s="191" t="s">
        <v>575</v>
      </c>
      <c r="E34" s="191" t="s">
        <v>597</v>
      </c>
      <c r="F34" s="608" t="s">
        <v>607</v>
      </c>
      <c r="G34" s="609"/>
      <c r="H34" s="608" t="s">
        <v>845</v>
      </c>
      <c r="I34" s="614"/>
      <c r="J34" s="622" t="s">
        <v>353</v>
      </c>
      <c r="K34" s="609"/>
      <c r="L34" s="151">
        <v>0</v>
      </c>
      <c r="M34" s="608" t="s">
        <v>111</v>
      </c>
      <c r="N34" s="609"/>
      <c r="O34" s="612">
        <v>8760</v>
      </c>
      <c r="P34" s="613"/>
      <c r="Q34" s="178" t="s">
        <v>356</v>
      </c>
      <c r="R34" s="610">
        <f t="shared" si="0"/>
        <v>0</v>
      </c>
      <c r="S34" s="611"/>
      <c r="T34" s="605">
        <v>8784</v>
      </c>
      <c r="U34" s="605"/>
      <c r="V34" s="178" t="s">
        <v>356</v>
      </c>
      <c r="W34" s="152">
        <f t="shared" si="1"/>
        <v>0</v>
      </c>
      <c r="X34" s="549" t="s">
        <v>113</v>
      </c>
      <c r="Y34" s="550"/>
      <c r="Z34" s="550"/>
      <c r="AA34" s="551"/>
      <c r="AB34" s="46"/>
      <c r="AC34" s="80"/>
      <c r="AD34" s="81"/>
    </row>
    <row r="35" spans="2:30" ht="16.5">
      <c r="B35" s="421">
        <v>22</v>
      </c>
      <c r="C35" s="422"/>
      <c r="D35" s="191" t="s">
        <v>576</v>
      </c>
      <c r="E35" s="191" t="s">
        <v>598</v>
      </c>
      <c r="F35" s="608" t="s">
        <v>614</v>
      </c>
      <c r="G35" s="609"/>
      <c r="H35" s="608" t="s">
        <v>615</v>
      </c>
      <c r="I35" s="614"/>
      <c r="J35" s="622" t="s">
        <v>351</v>
      </c>
      <c r="K35" s="609"/>
      <c r="L35" s="151">
        <v>0.532</v>
      </c>
      <c r="M35" s="608" t="s">
        <v>112</v>
      </c>
      <c r="N35" s="609"/>
      <c r="O35" s="612">
        <v>137232</v>
      </c>
      <c r="P35" s="613"/>
      <c r="Q35" s="179" t="s">
        <v>849</v>
      </c>
      <c r="R35" s="610">
        <f t="shared" si="0"/>
        <v>73007.424</v>
      </c>
      <c r="S35" s="611"/>
      <c r="T35" s="605">
        <v>131918.4</v>
      </c>
      <c r="U35" s="605"/>
      <c r="V35" s="179" t="s">
        <v>849</v>
      </c>
      <c r="W35" s="152">
        <f t="shared" si="1"/>
        <v>70180.5888</v>
      </c>
      <c r="X35" s="549" t="s">
        <v>705</v>
      </c>
      <c r="Y35" s="550"/>
      <c r="Z35" s="550"/>
      <c r="AA35" s="551"/>
      <c r="AB35" s="46"/>
      <c r="AC35" s="79"/>
      <c r="AD35" s="79"/>
    </row>
    <row r="36" spans="2:30" ht="16.5">
      <c r="B36" s="421">
        <v>23</v>
      </c>
      <c r="C36" s="422"/>
      <c r="D36" s="181"/>
      <c r="E36" s="181"/>
      <c r="F36" s="622"/>
      <c r="G36" s="643"/>
      <c r="H36" s="622"/>
      <c r="I36" s="643"/>
      <c r="J36" s="615"/>
      <c r="K36" s="616"/>
      <c r="L36" s="144"/>
      <c r="M36" s="615"/>
      <c r="N36" s="616"/>
      <c r="O36" s="603"/>
      <c r="P36" s="604"/>
      <c r="Q36" s="180"/>
      <c r="R36" s="644"/>
      <c r="S36" s="645"/>
      <c r="T36" s="646"/>
      <c r="U36" s="647"/>
      <c r="V36" s="181"/>
      <c r="W36" s="145"/>
      <c r="X36" s="582"/>
      <c r="Y36" s="583"/>
      <c r="Z36" s="583"/>
      <c r="AA36" s="584"/>
      <c r="AB36" s="46"/>
      <c r="AC36" s="79"/>
      <c r="AD36" s="79"/>
    </row>
    <row r="37" spans="2:30" ht="16.5">
      <c r="B37" s="421">
        <v>24</v>
      </c>
      <c r="C37" s="422"/>
      <c r="D37" s="181"/>
      <c r="E37" s="181"/>
      <c r="F37" s="622"/>
      <c r="G37" s="643"/>
      <c r="H37" s="622"/>
      <c r="I37" s="643"/>
      <c r="J37" s="615"/>
      <c r="K37" s="616"/>
      <c r="L37" s="144"/>
      <c r="M37" s="615"/>
      <c r="N37" s="616"/>
      <c r="O37" s="603"/>
      <c r="P37" s="604"/>
      <c r="Q37" s="146"/>
      <c r="R37" s="648"/>
      <c r="S37" s="604"/>
      <c r="T37" s="603"/>
      <c r="U37" s="604"/>
      <c r="V37" s="143"/>
      <c r="W37" s="145"/>
      <c r="X37" s="582"/>
      <c r="Y37" s="583"/>
      <c r="Z37" s="583"/>
      <c r="AA37" s="584"/>
      <c r="AB37" s="46"/>
      <c r="AC37" s="79"/>
      <c r="AD37" s="79"/>
    </row>
    <row r="38" spans="2:28" ht="16.5">
      <c r="B38" s="421">
        <v>25</v>
      </c>
      <c r="C38" s="422"/>
      <c r="D38" s="181"/>
      <c r="E38" s="181"/>
      <c r="F38" s="622"/>
      <c r="G38" s="643"/>
      <c r="H38" s="622"/>
      <c r="I38" s="643"/>
      <c r="J38" s="615"/>
      <c r="K38" s="616"/>
      <c r="L38" s="144"/>
      <c r="M38" s="615"/>
      <c r="N38" s="616"/>
      <c r="O38" s="603"/>
      <c r="P38" s="604"/>
      <c r="Q38" s="146"/>
      <c r="R38" s="648"/>
      <c r="S38" s="604"/>
      <c r="T38" s="603"/>
      <c r="U38" s="604"/>
      <c r="V38" s="143"/>
      <c r="W38" s="145"/>
      <c r="X38" s="582"/>
      <c r="Y38" s="583"/>
      <c r="Z38" s="583"/>
      <c r="AA38" s="584"/>
      <c r="AB38" s="46"/>
    </row>
    <row r="39" spans="2:28" ht="16.5">
      <c r="B39" s="421">
        <v>26</v>
      </c>
      <c r="C39" s="422"/>
      <c r="D39" s="181"/>
      <c r="E39" s="181"/>
      <c r="F39" s="622"/>
      <c r="G39" s="643"/>
      <c r="H39" s="622"/>
      <c r="I39" s="643"/>
      <c r="J39" s="615"/>
      <c r="K39" s="616"/>
      <c r="L39" s="144"/>
      <c r="M39" s="615"/>
      <c r="N39" s="616"/>
      <c r="O39" s="603"/>
      <c r="P39" s="604"/>
      <c r="Q39" s="146"/>
      <c r="R39" s="648"/>
      <c r="S39" s="604"/>
      <c r="T39" s="603"/>
      <c r="U39" s="604"/>
      <c r="V39" s="143"/>
      <c r="W39" s="145"/>
      <c r="X39" s="582"/>
      <c r="Y39" s="583"/>
      <c r="Z39" s="583"/>
      <c r="AA39" s="584"/>
      <c r="AB39" s="46"/>
    </row>
    <row r="40" spans="2:28" ht="16.5">
      <c r="B40" s="421">
        <v>27</v>
      </c>
      <c r="C40" s="422"/>
      <c r="D40" s="143"/>
      <c r="E40" s="143"/>
      <c r="F40" s="615"/>
      <c r="G40" s="616"/>
      <c r="H40" s="615"/>
      <c r="I40" s="616"/>
      <c r="J40" s="615"/>
      <c r="K40" s="616"/>
      <c r="L40" s="144"/>
      <c r="M40" s="615"/>
      <c r="N40" s="616"/>
      <c r="O40" s="603"/>
      <c r="P40" s="604"/>
      <c r="Q40" s="146"/>
      <c r="R40" s="648"/>
      <c r="S40" s="604"/>
      <c r="T40" s="603"/>
      <c r="U40" s="604"/>
      <c r="V40" s="143"/>
      <c r="W40" s="145"/>
      <c r="X40" s="582"/>
      <c r="Y40" s="583"/>
      <c r="Z40" s="583"/>
      <c r="AA40" s="584"/>
      <c r="AB40" s="46"/>
    </row>
    <row r="41" spans="2:28" ht="16.5">
      <c r="B41" s="649">
        <v>28</v>
      </c>
      <c r="C41" s="650"/>
      <c r="D41" s="43"/>
      <c r="E41" s="43"/>
      <c r="F41" s="651"/>
      <c r="G41" s="652"/>
      <c r="H41" s="651"/>
      <c r="I41" s="652"/>
      <c r="J41" s="651"/>
      <c r="K41" s="652"/>
      <c r="L41" s="44"/>
      <c r="M41" s="651"/>
      <c r="N41" s="652"/>
      <c r="O41" s="606"/>
      <c r="P41" s="607"/>
      <c r="Q41" s="42"/>
      <c r="R41" s="653"/>
      <c r="S41" s="607"/>
      <c r="T41" s="606"/>
      <c r="U41" s="607"/>
      <c r="V41" s="43"/>
      <c r="W41" s="45"/>
      <c r="X41" s="600"/>
      <c r="Y41" s="601"/>
      <c r="Z41" s="601"/>
      <c r="AA41" s="602"/>
      <c r="AB41" s="46"/>
    </row>
    <row r="42" spans="2:28" ht="16.5">
      <c r="B42" s="649">
        <v>29</v>
      </c>
      <c r="C42" s="650"/>
      <c r="D42" s="43"/>
      <c r="E42" s="43"/>
      <c r="F42" s="651"/>
      <c r="G42" s="652"/>
      <c r="H42" s="651"/>
      <c r="I42" s="652"/>
      <c r="J42" s="651"/>
      <c r="K42" s="652"/>
      <c r="L42" s="44"/>
      <c r="M42" s="651"/>
      <c r="N42" s="652"/>
      <c r="O42" s="606"/>
      <c r="P42" s="607"/>
      <c r="Q42" s="42"/>
      <c r="R42" s="653"/>
      <c r="S42" s="607"/>
      <c r="T42" s="606"/>
      <c r="U42" s="607"/>
      <c r="V42" s="43"/>
      <c r="W42" s="45"/>
      <c r="X42" s="600"/>
      <c r="Y42" s="601"/>
      <c r="Z42" s="601"/>
      <c r="AA42" s="602"/>
      <c r="AB42" s="46"/>
    </row>
    <row r="43" spans="2:28" ht="16.5">
      <c r="B43" s="649">
        <v>30</v>
      </c>
      <c r="C43" s="650"/>
      <c r="D43" s="43"/>
      <c r="E43" s="43"/>
      <c r="F43" s="651"/>
      <c r="G43" s="652"/>
      <c r="H43" s="651"/>
      <c r="I43" s="652"/>
      <c r="J43" s="651"/>
      <c r="K43" s="652"/>
      <c r="L43" s="44"/>
      <c r="M43" s="651"/>
      <c r="N43" s="652"/>
      <c r="O43" s="606"/>
      <c r="P43" s="607"/>
      <c r="Q43" s="42"/>
      <c r="R43" s="653"/>
      <c r="S43" s="607"/>
      <c r="T43" s="606"/>
      <c r="U43" s="607"/>
      <c r="V43" s="43"/>
      <c r="W43" s="45"/>
      <c r="X43" s="600"/>
      <c r="Y43" s="601"/>
      <c r="Z43" s="601"/>
      <c r="AA43" s="602"/>
      <c r="AB43" s="46"/>
    </row>
  </sheetData>
  <sheetProtection formatCells="0" formatRows="0" insertRows="0" deleteRows="0"/>
  <mergeCells count="302">
    <mergeCell ref="T43:U43"/>
    <mergeCell ref="B42:C42"/>
    <mergeCell ref="F42:G42"/>
    <mergeCell ref="J43:K43"/>
    <mergeCell ref="M43:N43"/>
    <mergeCell ref="T42:U42"/>
    <mergeCell ref="H42:I42"/>
    <mergeCell ref="J42:K42"/>
    <mergeCell ref="O43:P43"/>
    <mergeCell ref="X43:AA43"/>
    <mergeCell ref="R38:S38"/>
    <mergeCell ref="J39:K39"/>
    <mergeCell ref="M42:N42"/>
    <mergeCell ref="O42:P42"/>
    <mergeCell ref="M39:N39"/>
    <mergeCell ref="X38:AA38"/>
    <mergeCell ref="O41:P41"/>
    <mergeCell ref="R40:S40"/>
    <mergeCell ref="R43:S43"/>
    <mergeCell ref="R41:S41"/>
    <mergeCell ref="R42:S42"/>
    <mergeCell ref="F39:G39"/>
    <mergeCell ref="H39:I39"/>
    <mergeCell ref="J41:K41"/>
    <mergeCell ref="M41:N41"/>
    <mergeCell ref="J40:K40"/>
    <mergeCell ref="M40:N40"/>
    <mergeCell ref="O40:P40"/>
    <mergeCell ref="B39:C39"/>
    <mergeCell ref="T38:U38"/>
    <mergeCell ref="O39:P39"/>
    <mergeCell ref="R39:S39"/>
    <mergeCell ref="T39:U39"/>
    <mergeCell ref="O38:P38"/>
    <mergeCell ref="B38:C38"/>
    <mergeCell ref="F38:G38"/>
    <mergeCell ref="H38:I38"/>
    <mergeCell ref="J38:K38"/>
    <mergeCell ref="B40:C40"/>
    <mergeCell ref="B43:C43"/>
    <mergeCell ref="F43:G43"/>
    <mergeCell ref="H43:I43"/>
    <mergeCell ref="F40:G40"/>
    <mergeCell ref="H40:I40"/>
    <mergeCell ref="F41:G41"/>
    <mergeCell ref="H41:I41"/>
    <mergeCell ref="B41:C41"/>
    <mergeCell ref="J36:K36"/>
    <mergeCell ref="X37:AA37"/>
    <mergeCell ref="R36:S36"/>
    <mergeCell ref="T36:U36"/>
    <mergeCell ref="X36:AA36"/>
    <mergeCell ref="R37:S37"/>
    <mergeCell ref="T37:U37"/>
    <mergeCell ref="J37:K37"/>
    <mergeCell ref="O36:P36"/>
    <mergeCell ref="B37:C37"/>
    <mergeCell ref="B35:C35"/>
    <mergeCell ref="F35:G35"/>
    <mergeCell ref="H35:I35"/>
    <mergeCell ref="B36:C36"/>
    <mergeCell ref="F36:G36"/>
    <mergeCell ref="H36:I36"/>
    <mergeCell ref="H37:I37"/>
    <mergeCell ref="F37:G37"/>
    <mergeCell ref="H29:I29"/>
    <mergeCell ref="J35:K35"/>
    <mergeCell ref="H34:I34"/>
    <mergeCell ref="J34:K34"/>
    <mergeCell ref="B34:C34"/>
    <mergeCell ref="F34:G34"/>
    <mergeCell ref="B33:C33"/>
    <mergeCell ref="F33:G33"/>
    <mergeCell ref="H33:I33"/>
    <mergeCell ref="J33:K33"/>
    <mergeCell ref="B29:C29"/>
    <mergeCell ref="F29:G29"/>
    <mergeCell ref="B32:C32"/>
    <mergeCell ref="F32:G32"/>
    <mergeCell ref="B30:C30"/>
    <mergeCell ref="F30:G30"/>
    <mergeCell ref="J29:K29"/>
    <mergeCell ref="H32:I32"/>
    <mergeCell ref="J32:K32"/>
    <mergeCell ref="H30:I30"/>
    <mergeCell ref="J30:K30"/>
    <mergeCell ref="X14:AA14"/>
    <mergeCell ref="X25:AA25"/>
    <mergeCell ref="X20:AA20"/>
    <mergeCell ref="X21:AA21"/>
    <mergeCell ref="X22:AA22"/>
    <mergeCell ref="X23:AA23"/>
    <mergeCell ref="X17:AA17"/>
    <mergeCell ref="X18:AA18"/>
    <mergeCell ref="X24:AA24"/>
    <mergeCell ref="X19:AA19"/>
    <mergeCell ref="T17:U17"/>
    <mergeCell ref="T20:U20"/>
    <mergeCell ref="T19:U19"/>
    <mergeCell ref="X15:AA15"/>
    <mergeCell ref="X16:AA16"/>
    <mergeCell ref="T15:U15"/>
    <mergeCell ref="O21:P21"/>
    <mergeCell ref="O20:P20"/>
    <mergeCell ref="T21:U21"/>
    <mergeCell ref="T18:U18"/>
    <mergeCell ref="R21:S21"/>
    <mergeCell ref="R20:S20"/>
    <mergeCell ref="O19:P19"/>
    <mergeCell ref="E8:H8"/>
    <mergeCell ref="R18:S18"/>
    <mergeCell ref="T22:U22"/>
    <mergeCell ref="O22:P22"/>
    <mergeCell ref="O18:P18"/>
    <mergeCell ref="R19:S19"/>
    <mergeCell ref="R16:S16"/>
    <mergeCell ref="T16:U16"/>
    <mergeCell ref="O17:P17"/>
    <mergeCell ref="R17:S17"/>
    <mergeCell ref="J4:L4"/>
    <mergeCell ref="J5:L5"/>
    <mergeCell ref="J7:L7"/>
    <mergeCell ref="C4:D5"/>
    <mergeCell ref="I4:I5"/>
    <mergeCell ref="C7:D8"/>
    <mergeCell ref="I7:I8"/>
    <mergeCell ref="E4:H4"/>
    <mergeCell ref="E5:H5"/>
    <mergeCell ref="E7:H7"/>
    <mergeCell ref="B11:AA11"/>
    <mergeCell ref="B12:C13"/>
    <mergeCell ref="D12:E12"/>
    <mergeCell ref="X12:AA13"/>
    <mergeCell ref="Y3:AA10"/>
    <mergeCell ref="J8:L8"/>
    <mergeCell ref="N4:P5"/>
    <mergeCell ref="N7:P8"/>
    <mergeCell ref="M4:M5"/>
    <mergeCell ref="M7:M8"/>
    <mergeCell ref="T14:U14"/>
    <mergeCell ref="R13:S13"/>
    <mergeCell ref="F17:G17"/>
    <mergeCell ref="M13:N13"/>
    <mergeCell ref="O13:P13"/>
    <mergeCell ref="F14:G14"/>
    <mergeCell ref="H14:I14"/>
    <mergeCell ref="J14:K14"/>
    <mergeCell ref="F16:G16"/>
    <mergeCell ref="J16:K16"/>
    <mergeCell ref="M14:N14"/>
    <mergeCell ref="O15:P15"/>
    <mergeCell ref="B14:C14"/>
    <mergeCell ref="M16:N16"/>
    <mergeCell ref="B15:C15"/>
    <mergeCell ref="H16:I16"/>
    <mergeCell ref="O16:P16"/>
    <mergeCell ref="T13:U13"/>
    <mergeCell ref="T12:W12"/>
    <mergeCell ref="H13:I13"/>
    <mergeCell ref="F12:K12"/>
    <mergeCell ref="L12:N12"/>
    <mergeCell ref="F13:G13"/>
    <mergeCell ref="J13:K13"/>
    <mergeCell ref="O12:S12"/>
    <mergeCell ref="B18:C18"/>
    <mergeCell ref="B17:C17"/>
    <mergeCell ref="R14:S14"/>
    <mergeCell ref="F15:G15"/>
    <mergeCell ref="H15:I15"/>
    <mergeCell ref="J15:K15"/>
    <mergeCell ref="M15:N15"/>
    <mergeCell ref="R15:S15"/>
    <mergeCell ref="O14:P14"/>
    <mergeCell ref="B16:C16"/>
    <mergeCell ref="B19:C19"/>
    <mergeCell ref="B21:C21"/>
    <mergeCell ref="B20:C20"/>
    <mergeCell ref="B23:C23"/>
    <mergeCell ref="B22:C22"/>
    <mergeCell ref="B24:C24"/>
    <mergeCell ref="O23:P23"/>
    <mergeCell ref="R23:S23"/>
    <mergeCell ref="T23:U23"/>
    <mergeCell ref="F24:G24"/>
    <mergeCell ref="H24:I24"/>
    <mergeCell ref="J24:K24"/>
    <mergeCell ref="H23:I23"/>
    <mergeCell ref="F23:G23"/>
    <mergeCell ref="T24:U24"/>
    <mergeCell ref="R22:S22"/>
    <mergeCell ref="X31:AA31"/>
    <mergeCell ref="B31:C31"/>
    <mergeCell ref="F31:G31"/>
    <mergeCell ref="H31:I31"/>
    <mergeCell ref="J31:K31"/>
    <mergeCell ref="O31:P31"/>
    <mergeCell ref="R31:S31"/>
    <mergeCell ref="T31:U31"/>
    <mergeCell ref="M31:N31"/>
    <mergeCell ref="M28:N28"/>
    <mergeCell ref="O28:P28"/>
    <mergeCell ref="B25:C25"/>
    <mergeCell ref="B28:C28"/>
    <mergeCell ref="F28:G28"/>
    <mergeCell ref="M25:N25"/>
    <mergeCell ref="H26:I26"/>
    <mergeCell ref="H28:I28"/>
    <mergeCell ref="J28:K28"/>
    <mergeCell ref="J27:K27"/>
    <mergeCell ref="X30:AA30"/>
    <mergeCell ref="R30:S30"/>
    <mergeCell ref="T30:U30"/>
    <mergeCell ref="O29:P29"/>
    <mergeCell ref="X29:AA29"/>
    <mergeCell ref="X28:AA28"/>
    <mergeCell ref="R28:S28"/>
    <mergeCell ref="T28:U28"/>
    <mergeCell ref="R29:S29"/>
    <mergeCell ref="T29:U29"/>
    <mergeCell ref="H25:I25"/>
    <mergeCell ref="J25:K25"/>
    <mergeCell ref="O26:P26"/>
    <mergeCell ref="M24:N24"/>
    <mergeCell ref="B27:C27"/>
    <mergeCell ref="F27:G27"/>
    <mergeCell ref="H27:I27"/>
    <mergeCell ref="R27:S27"/>
    <mergeCell ref="T27:U27"/>
    <mergeCell ref="B26:C26"/>
    <mergeCell ref="F26:G26"/>
    <mergeCell ref="R26:S26"/>
    <mergeCell ref="M27:N27"/>
    <mergeCell ref="J26:K26"/>
    <mergeCell ref="M26:N26"/>
    <mergeCell ref="X26:AA26"/>
    <mergeCell ref="O27:P27"/>
    <mergeCell ref="J18:K18"/>
    <mergeCell ref="T26:U26"/>
    <mergeCell ref="O24:P24"/>
    <mergeCell ref="T25:U25"/>
    <mergeCell ref="O25:P25"/>
    <mergeCell ref="R25:S25"/>
    <mergeCell ref="R24:S24"/>
    <mergeCell ref="X27:AA27"/>
    <mergeCell ref="H17:I17"/>
    <mergeCell ref="J17:K17"/>
    <mergeCell ref="J22:K22"/>
    <mergeCell ref="M22:N22"/>
    <mergeCell ref="M17:N17"/>
    <mergeCell ref="M18:N18"/>
    <mergeCell ref="M19:N19"/>
    <mergeCell ref="H18:I18"/>
    <mergeCell ref="M21:N21"/>
    <mergeCell ref="M20:N20"/>
    <mergeCell ref="F18:G18"/>
    <mergeCell ref="J21:K21"/>
    <mergeCell ref="H20:I20"/>
    <mergeCell ref="J20:K20"/>
    <mergeCell ref="F20:G20"/>
    <mergeCell ref="H21:I21"/>
    <mergeCell ref="F21:G21"/>
    <mergeCell ref="F19:G19"/>
    <mergeCell ref="H19:I19"/>
    <mergeCell ref="J19:K19"/>
    <mergeCell ref="M38:N38"/>
    <mergeCell ref="M37:N37"/>
    <mergeCell ref="O37:P37"/>
    <mergeCell ref="O32:P32"/>
    <mergeCell ref="M36:N36"/>
    <mergeCell ref="M30:N30"/>
    <mergeCell ref="O30:P30"/>
    <mergeCell ref="O35:P35"/>
    <mergeCell ref="M35:N35"/>
    <mergeCell ref="F22:G22"/>
    <mergeCell ref="H22:I22"/>
    <mergeCell ref="J23:K23"/>
    <mergeCell ref="M23:N23"/>
    <mergeCell ref="R34:S34"/>
    <mergeCell ref="M34:N34"/>
    <mergeCell ref="O34:P34"/>
    <mergeCell ref="M29:N29"/>
    <mergeCell ref="M32:N32"/>
    <mergeCell ref="F25:G25"/>
    <mergeCell ref="T32:U32"/>
    <mergeCell ref="X32:AA32"/>
    <mergeCell ref="X35:AA35"/>
    <mergeCell ref="M33:N33"/>
    <mergeCell ref="X33:AA33"/>
    <mergeCell ref="T35:U35"/>
    <mergeCell ref="R33:S33"/>
    <mergeCell ref="R32:S32"/>
    <mergeCell ref="O33:P33"/>
    <mergeCell ref="R35:S35"/>
    <mergeCell ref="X42:AA42"/>
    <mergeCell ref="T40:U40"/>
    <mergeCell ref="T33:U33"/>
    <mergeCell ref="T34:U34"/>
    <mergeCell ref="X34:AA34"/>
    <mergeCell ref="X40:AA40"/>
    <mergeCell ref="X39:AA39"/>
    <mergeCell ref="T41:U41"/>
    <mergeCell ref="X41:AA41"/>
  </mergeCells>
  <conditionalFormatting sqref="L14">
    <cfRule type="expression" priority="1" dxfId="0" stopIfTrue="1">
      <formula>$AF$14&gt;=0.3</formula>
    </cfRule>
  </conditionalFormatting>
  <conditionalFormatting sqref="E22 D14:D25">
    <cfRule type="expression" priority="2" dxfId="0" stopIfTrue="1">
      <formula>$AF14&gt;=0.3</formula>
    </cfRule>
  </conditionalFormatting>
  <conditionalFormatting sqref="D26">
    <cfRule type="expression" priority="3" dxfId="0" stopIfTrue="1">
      <formula>$AF$17&gt;=0.3</formula>
    </cfRule>
  </conditionalFormatting>
  <conditionalFormatting sqref="T14:U35">
    <cfRule type="expression" priority="4" dxfId="0" stopIfTrue="1">
      <formula>$AF$7&gt;=0.3</formula>
    </cfRule>
  </conditionalFormatting>
  <dataValidations count="3">
    <dataValidation type="list" allowBlank="1" showInputMessage="1" showErrorMessage="1" sqref="I36:I43 H14:H43">
      <formula1>排放源範疇</formula1>
    </dataValidation>
    <dataValidation type="list" allowBlank="1" showInputMessage="1" showErrorMessage="1" sqref="J14:J43 K36:K43">
      <formula1>排放源型式</formula1>
    </dataValidation>
    <dataValidation type="list" allowBlank="1" showInputMessage="1" showErrorMessage="1" sqref="Q35 V35">
      <formula1>"公噸/年,公秉/年,人天/年,千度/年,公斤/年,公升/年,立方公尺/年"</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tabColor rgb="FFFFC000"/>
  </sheetPr>
  <dimension ref="A2:P62"/>
  <sheetViews>
    <sheetView showGridLines="0" zoomScale="75" zoomScaleNormal="75" zoomScaleSheetLayoutView="75" zoomScalePageLayoutView="0" workbookViewId="0" topLeftCell="A2">
      <selection activeCell="O6" sqref="O6:O7"/>
    </sheetView>
  </sheetViews>
  <sheetFormatPr defaultColWidth="11.00390625" defaultRowHeight="16.5"/>
  <cols>
    <col min="1" max="1" width="1.875" style="47" customWidth="1"/>
    <col min="2" max="2" width="3.50390625" style="47" customWidth="1"/>
    <col min="3" max="3" width="10.625" style="47" customWidth="1"/>
    <col min="4" max="9" width="10.625" style="48" customWidth="1"/>
    <col min="10" max="10" width="8.625" style="49" customWidth="1"/>
    <col min="11" max="11" width="60.625" style="48" customWidth="1"/>
    <col min="12" max="12" width="21.875" style="48" customWidth="1"/>
    <col min="13" max="13" width="6.625" style="50" customWidth="1"/>
    <col min="14" max="15" width="6.625" style="51" customWidth="1"/>
    <col min="16" max="16" width="2.875" style="47" customWidth="1"/>
    <col min="17" max="16384" width="11.00390625" style="47" customWidth="1"/>
  </cols>
  <sheetData>
    <row r="1" ht="16.5" customHeight="1" hidden="1"/>
    <row r="2" spans="1:16" ht="19.5">
      <c r="A2" s="192"/>
      <c r="B2" s="4" t="s">
        <v>516</v>
      </c>
      <c r="C2" s="192"/>
      <c r="D2" s="193"/>
      <c r="E2" s="193"/>
      <c r="F2" s="193"/>
      <c r="G2" s="193"/>
      <c r="H2" s="193"/>
      <c r="I2" s="193"/>
      <c r="J2" s="194"/>
      <c r="K2" s="193"/>
      <c r="L2" s="193"/>
      <c r="M2" s="195"/>
      <c r="N2" s="196"/>
      <c r="O2" s="196"/>
      <c r="P2" s="35"/>
    </row>
    <row r="3" spans="1:15" ht="19.5">
      <c r="A3" s="192"/>
      <c r="B3" s="76" t="s">
        <v>850</v>
      </c>
      <c r="C3" s="197"/>
      <c r="D3" s="198"/>
      <c r="E3" s="193"/>
      <c r="F3" s="193"/>
      <c r="G3" s="193"/>
      <c r="H3" s="193"/>
      <c r="I3" s="193"/>
      <c r="J3" s="194"/>
      <c r="K3" s="193"/>
      <c r="L3" s="193"/>
      <c r="M3" s="195"/>
      <c r="N3" s="196"/>
      <c r="O3" s="196"/>
    </row>
    <row r="4" spans="1:15" ht="9.75" customHeight="1">
      <c r="A4" s="192"/>
      <c r="B4" s="76"/>
      <c r="C4" s="199"/>
      <c r="D4" s="200"/>
      <c r="E4" s="193"/>
      <c r="F4" s="193"/>
      <c r="G4" s="193"/>
      <c r="H4" s="193"/>
      <c r="I4" s="193"/>
      <c r="J4" s="193"/>
      <c r="K4" s="193"/>
      <c r="L4" s="193"/>
      <c r="M4" s="196"/>
      <c r="N4" s="196"/>
      <c r="O4" s="196"/>
    </row>
    <row r="5" spans="1:15" ht="35.25" customHeight="1">
      <c r="A5" s="192"/>
      <c r="B5" s="192"/>
      <c r="C5" s="201" t="s">
        <v>21</v>
      </c>
      <c r="D5" s="658" t="s">
        <v>22</v>
      </c>
      <c r="E5" s="659"/>
      <c r="F5" s="659"/>
      <c r="G5" s="659"/>
      <c r="H5" s="659"/>
      <c r="I5" s="660"/>
      <c r="J5" s="201" t="s">
        <v>522</v>
      </c>
      <c r="K5" s="203" t="s">
        <v>523</v>
      </c>
      <c r="L5" s="201" t="s">
        <v>524</v>
      </c>
      <c r="M5" s="204" t="s">
        <v>23</v>
      </c>
      <c r="N5" s="201" t="s">
        <v>525</v>
      </c>
      <c r="O5" s="201" t="s">
        <v>526</v>
      </c>
    </row>
    <row r="6" spans="1:15" ht="86.25" customHeight="1">
      <c r="A6" s="192"/>
      <c r="B6" s="192"/>
      <c r="C6" s="670" t="s">
        <v>527</v>
      </c>
      <c r="D6" s="661" t="s">
        <v>24</v>
      </c>
      <c r="E6" s="662"/>
      <c r="F6" s="662"/>
      <c r="G6" s="662"/>
      <c r="H6" s="662"/>
      <c r="I6" s="663"/>
      <c r="J6" s="206" t="s">
        <v>535</v>
      </c>
      <c r="K6" s="207" t="s">
        <v>851</v>
      </c>
      <c r="L6" s="207" t="s">
        <v>686</v>
      </c>
      <c r="M6" s="666">
        <v>1.2</v>
      </c>
      <c r="N6" s="681">
        <v>1.2</v>
      </c>
      <c r="O6" s="664"/>
    </row>
    <row r="7" spans="1:15" ht="104.25" customHeight="1">
      <c r="A7" s="192"/>
      <c r="B7" s="192"/>
      <c r="C7" s="670"/>
      <c r="D7" s="661" t="s">
        <v>25</v>
      </c>
      <c r="E7" s="662"/>
      <c r="F7" s="662"/>
      <c r="G7" s="662"/>
      <c r="H7" s="662"/>
      <c r="I7" s="663"/>
      <c r="J7" s="206" t="s">
        <v>535</v>
      </c>
      <c r="K7" s="207" t="s">
        <v>811</v>
      </c>
      <c r="L7" s="207" t="s">
        <v>736</v>
      </c>
      <c r="M7" s="666"/>
      <c r="N7" s="682"/>
      <c r="O7" s="664"/>
    </row>
    <row r="8" spans="1:15" ht="101.25" customHeight="1">
      <c r="A8" s="192"/>
      <c r="B8" s="192"/>
      <c r="C8" s="665" t="s">
        <v>26</v>
      </c>
      <c r="D8" s="661" t="s">
        <v>853</v>
      </c>
      <c r="E8" s="662"/>
      <c r="F8" s="662"/>
      <c r="G8" s="662"/>
      <c r="H8" s="662"/>
      <c r="I8" s="663"/>
      <c r="J8" s="206" t="s">
        <v>535</v>
      </c>
      <c r="K8" s="207" t="s">
        <v>728</v>
      </c>
      <c r="L8" s="207" t="s">
        <v>687</v>
      </c>
      <c r="M8" s="672">
        <v>3.6</v>
      </c>
      <c r="N8" s="681">
        <v>3.6</v>
      </c>
      <c r="O8" s="667"/>
    </row>
    <row r="9" spans="1:15" ht="71.25" customHeight="1">
      <c r="A9" s="192"/>
      <c r="B9" s="192"/>
      <c r="C9" s="665"/>
      <c r="D9" s="661" t="s">
        <v>27</v>
      </c>
      <c r="E9" s="662"/>
      <c r="F9" s="662"/>
      <c r="G9" s="662"/>
      <c r="H9" s="662"/>
      <c r="I9" s="663"/>
      <c r="J9" s="206" t="s">
        <v>535</v>
      </c>
      <c r="K9" s="207" t="s">
        <v>688</v>
      </c>
      <c r="L9" s="207" t="s">
        <v>125</v>
      </c>
      <c r="M9" s="673"/>
      <c r="N9" s="683"/>
      <c r="O9" s="668"/>
    </row>
    <row r="10" spans="1:15" ht="51" customHeight="1">
      <c r="A10" s="192"/>
      <c r="B10" s="192"/>
      <c r="C10" s="665"/>
      <c r="D10" s="661" t="s">
        <v>28</v>
      </c>
      <c r="E10" s="662"/>
      <c r="F10" s="662"/>
      <c r="G10" s="662"/>
      <c r="H10" s="662"/>
      <c r="I10" s="663"/>
      <c r="J10" s="206" t="s">
        <v>535</v>
      </c>
      <c r="K10" s="207" t="s">
        <v>689</v>
      </c>
      <c r="L10" s="207" t="s">
        <v>627</v>
      </c>
      <c r="M10" s="684"/>
      <c r="N10" s="683"/>
      <c r="O10" s="668"/>
    </row>
    <row r="11" spans="1:15" ht="58.5" customHeight="1">
      <c r="A11" s="192"/>
      <c r="B11" s="192"/>
      <c r="C11" s="665"/>
      <c r="D11" s="661" t="s">
        <v>29</v>
      </c>
      <c r="E11" s="662"/>
      <c r="F11" s="662"/>
      <c r="G11" s="662"/>
      <c r="H11" s="662"/>
      <c r="I11" s="663"/>
      <c r="J11" s="206" t="s">
        <v>535</v>
      </c>
      <c r="K11" s="207" t="s">
        <v>690</v>
      </c>
      <c r="L11" s="207" t="s">
        <v>251</v>
      </c>
      <c r="M11" s="684"/>
      <c r="N11" s="683"/>
      <c r="O11" s="668"/>
    </row>
    <row r="12" spans="1:15" ht="50.25" customHeight="1">
      <c r="A12" s="192"/>
      <c r="B12" s="192"/>
      <c r="C12" s="665"/>
      <c r="D12" s="661" t="s">
        <v>420</v>
      </c>
      <c r="E12" s="662"/>
      <c r="F12" s="662"/>
      <c r="G12" s="662"/>
      <c r="H12" s="662"/>
      <c r="I12" s="663"/>
      <c r="J12" s="206" t="s">
        <v>535</v>
      </c>
      <c r="K12" s="207" t="s">
        <v>691</v>
      </c>
      <c r="L12" s="207" t="s">
        <v>408</v>
      </c>
      <c r="M12" s="673"/>
      <c r="N12" s="683"/>
      <c r="O12" s="668"/>
    </row>
    <row r="13" spans="1:15" ht="54" customHeight="1">
      <c r="A13" s="192"/>
      <c r="B13" s="192"/>
      <c r="C13" s="665"/>
      <c r="D13" s="661" t="s">
        <v>30</v>
      </c>
      <c r="E13" s="662"/>
      <c r="F13" s="662"/>
      <c r="G13" s="662"/>
      <c r="H13" s="662"/>
      <c r="I13" s="663"/>
      <c r="J13" s="206" t="s">
        <v>535</v>
      </c>
      <c r="K13" s="207" t="s">
        <v>692</v>
      </c>
      <c r="L13" s="207" t="s">
        <v>251</v>
      </c>
      <c r="M13" s="673"/>
      <c r="N13" s="683"/>
      <c r="O13" s="668"/>
    </row>
    <row r="14" spans="1:15" ht="39.75" customHeight="1">
      <c r="A14" s="192"/>
      <c r="B14" s="192"/>
      <c r="C14" s="665"/>
      <c r="D14" s="661" t="s">
        <v>31</v>
      </c>
      <c r="E14" s="662"/>
      <c r="F14" s="662"/>
      <c r="G14" s="662"/>
      <c r="H14" s="662"/>
      <c r="I14" s="663"/>
      <c r="J14" s="206" t="s">
        <v>535</v>
      </c>
      <c r="K14" s="210" t="s">
        <v>693</v>
      </c>
      <c r="L14" s="210" t="s">
        <v>3</v>
      </c>
      <c r="M14" s="673"/>
      <c r="N14" s="683"/>
      <c r="O14" s="668"/>
    </row>
    <row r="15" spans="1:15" ht="93" customHeight="1">
      <c r="A15" s="192"/>
      <c r="B15" s="192"/>
      <c r="C15" s="665"/>
      <c r="D15" s="661" t="s">
        <v>32</v>
      </c>
      <c r="E15" s="662"/>
      <c r="F15" s="662"/>
      <c r="G15" s="662"/>
      <c r="H15" s="662"/>
      <c r="I15" s="663"/>
      <c r="J15" s="206" t="s">
        <v>535</v>
      </c>
      <c r="K15" s="207" t="s">
        <v>694</v>
      </c>
      <c r="L15" s="207" t="s">
        <v>372</v>
      </c>
      <c r="M15" s="673"/>
      <c r="N15" s="683"/>
      <c r="O15" s="668"/>
    </row>
    <row r="16" spans="1:15" ht="55.5" customHeight="1">
      <c r="A16" s="192"/>
      <c r="B16" s="192"/>
      <c r="C16" s="665"/>
      <c r="D16" s="661" t="s">
        <v>854</v>
      </c>
      <c r="E16" s="662"/>
      <c r="F16" s="662"/>
      <c r="G16" s="662"/>
      <c r="H16" s="662"/>
      <c r="I16" s="663"/>
      <c r="J16" s="206" t="s">
        <v>535</v>
      </c>
      <c r="K16" s="207" t="s">
        <v>695</v>
      </c>
      <c r="L16" s="207" t="s">
        <v>646</v>
      </c>
      <c r="M16" s="673"/>
      <c r="N16" s="683"/>
      <c r="O16" s="668"/>
    </row>
    <row r="17" spans="1:15" ht="53.25" customHeight="1">
      <c r="A17" s="192"/>
      <c r="B17" s="192"/>
      <c r="C17" s="665"/>
      <c r="D17" s="661" t="s">
        <v>33</v>
      </c>
      <c r="E17" s="662"/>
      <c r="F17" s="662"/>
      <c r="G17" s="662"/>
      <c r="H17" s="662"/>
      <c r="I17" s="663"/>
      <c r="J17" s="206" t="s">
        <v>535</v>
      </c>
      <c r="K17" s="210" t="s">
        <v>696</v>
      </c>
      <c r="L17" s="210" t="s">
        <v>630</v>
      </c>
      <c r="M17" s="673"/>
      <c r="N17" s="683"/>
      <c r="O17" s="668"/>
    </row>
    <row r="18" spans="1:15" ht="57.75" customHeight="1">
      <c r="A18" s="192"/>
      <c r="B18" s="192"/>
      <c r="C18" s="665"/>
      <c r="D18" s="661" t="s">
        <v>34</v>
      </c>
      <c r="E18" s="662"/>
      <c r="F18" s="662"/>
      <c r="G18" s="662"/>
      <c r="H18" s="662"/>
      <c r="I18" s="663"/>
      <c r="J18" s="206" t="s">
        <v>535</v>
      </c>
      <c r="K18" s="210" t="s">
        <v>697</v>
      </c>
      <c r="L18" s="210" t="s">
        <v>629</v>
      </c>
      <c r="M18" s="673"/>
      <c r="N18" s="683"/>
      <c r="O18" s="668"/>
    </row>
    <row r="19" spans="1:15" ht="39.75" customHeight="1">
      <c r="A19" s="192"/>
      <c r="B19" s="192"/>
      <c r="C19" s="665"/>
      <c r="D19" s="661" t="s">
        <v>421</v>
      </c>
      <c r="E19" s="662"/>
      <c r="F19" s="662"/>
      <c r="G19" s="662"/>
      <c r="H19" s="662"/>
      <c r="I19" s="663"/>
      <c r="J19" s="206" t="s">
        <v>535</v>
      </c>
      <c r="K19" s="207" t="s">
        <v>698</v>
      </c>
      <c r="L19" s="207" t="s">
        <v>628</v>
      </c>
      <c r="M19" s="674"/>
      <c r="N19" s="682"/>
      <c r="O19" s="669"/>
    </row>
    <row r="20" spans="1:15" ht="88.5" customHeight="1">
      <c r="A20" s="192"/>
      <c r="B20" s="192"/>
      <c r="C20" s="671" t="s">
        <v>35</v>
      </c>
      <c r="D20" s="661" t="s">
        <v>36</v>
      </c>
      <c r="E20" s="662"/>
      <c r="F20" s="662"/>
      <c r="G20" s="662"/>
      <c r="H20" s="662"/>
      <c r="I20" s="663"/>
      <c r="J20" s="206" t="s">
        <v>535</v>
      </c>
      <c r="K20" s="210" t="s">
        <v>729</v>
      </c>
      <c r="L20" s="210" t="s">
        <v>735</v>
      </c>
      <c r="M20" s="666">
        <v>1.2</v>
      </c>
      <c r="N20" s="681">
        <v>1.2</v>
      </c>
      <c r="O20" s="664"/>
    </row>
    <row r="21" spans="1:15" ht="60.75" customHeight="1">
      <c r="A21" s="192"/>
      <c r="B21" s="192"/>
      <c r="C21" s="671"/>
      <c r="D21" s="661" t="s">
        <v>37</v>
      </c>
      <c r="E21" s="662"/>
      <c r="F21" s="662"/>
      <c r="G21" s="662"/>
      <c r="H21" s="662"/>
      <c r="I21" s="663"/>
      <c r="J21" s="206" t="s">
        <v>535</v>
      </c>
      <c r="K21" s="207" t="s">
        <v>699</v>
      </c>
      <c r="L21" s="207" t="s">
        <v>650</v>
      </c>
      <c r="M21" s="666"/>
      <c r="N21" s="683"/>
      <c r="O21" s="664"/>
    </row>
    <row r="22" spans="1:15" ht="39.75" customHeight="1">
      <c r="A22" s="192"/>
      <c r="B22" s="192"/>
      <c r="C22" s="671"/>
      <c r="D22" s="661" t="s">
        <v>38</v>
      </c>
      <c r="E22" s="662"/>
      <c r="F22" s="662"/>
      <c r="G22" s="662"/>
      <c r="H22" s="662"/>
      <c r="I22" s="663"/>
      <c r="J22" s="206" t="s">
        <v>535</v>
      </c>
      <c r="K22" s="207" t="s">
        <v>700</v>
      </c>
      <c r="L22" s="207" t="s">
        <v>216</v>
      </c>
      <c r="M22" s="666"/>
      <c r="N22" s="682"/>
      <c r="O22" s="664"/>
    </row>
    <row r="23" spans="1:15" ht="32.25" customHeight="1">
      <c r="A23" s="192"/>
      <c r="B23" s="192"/>
      <c r="C23" s="654" t="s">
        <v>39</v>
      </c>
      <c r="D23" s="655"/>
      <c r="E23" s="655"/>
      <c r="F23" s="655"/>
      <c r="G23" s="655"/>
      <c r="H23" s="655"/>
      <c r="I23" s="655"/>
      <c r="J23" s="655"/>
      <c r="K23" s="657"/>
      <c r="L23" s="656"/>
      <c r="M23" s="208">
        <v>6</v>
      </c>
      <c r="N23" s="212">
        <v>6</v>
      </c>
      <c r="O23" s="209"/>
    </row>
    <row r="24" spans="1:15" ht="32.25" customHeight="1">
      <c r="A24" s="192"/>
      <c r="B24" s="192"/>
      <c r="C24" s="675" t="s">
        <v>855</v>
      </c>
      <c r="D24" s="676"/>
      <c r="E24" s="676"/>
      <c r="F24" s="676"/>
      <c r="G24" s="676"/>
      <c r="H24" s="676"/>
      <c r="I24" s="676"/>
      <c r="J24" s="676"/>
      <c r="K24" s="676"/>
      <c r="L24" s="676"/>
      <c r="M24" s="676"/>
      <c r="N24" s="676"/>
      <c r="O24" s="677"/>
    </row>
    <row r="25" spans="1:15" ht="32.25" customHeight="1">
      <c r="A25" s="192"/>
      <c r="B25" s="192"/>
      <c r="C25" s="678"/>
      <c r="D25" s="679"/>
      <c r="E25" s="679"/>
      <c r="F25" s="679"/>
      <c r="G25" s="679"/>
      <c r="H25" s="679"/>
      <c r="I25" s="679"/>
      <c r="J25" s="679"/>
      <c r="K25" s="679"/>
      <c r="L25" s="679"/>
      <c r="M25" s="679"/>
      <c r="N25" s="679"/>
      <c r="O25" s="680"/>
    </row>
    <row r="26" spans="1:15" ht="16.5">
      <c r="A26" s="192"/>
      <c r="B26" s="192"/>
      <c r="C26" s="192"/>
      <c r="D26" s="193"/>
      <c r="E26" s="193"/>
      <c r="F26" s="193"/>
      <c r="G26" s="193"/>
      <c r="H26" s="193"/>
      <c r="I26" s="193"/>
      <c r="J26" s="194"/>
      <c r="K26" s="193"/>
      <c r="L26" s="193"/>
      <c r="M26" s="195"/>
      <c r="N26" s="196"/>
      <c r="O26" s="196"/>
    </row>
    <row r="27" spans="1:16" ht="19.5">
      <c r="A27" s="192"/>
      <c r="B27" s="4" t="s">
        <v>422</v>
      </c>
      <c r="C27" s="192"/>
      <c r="D27" s="193"/>
      <c r="E27" s="193"/>
      <c r="F27" s="193"/>
      <c r="G27" s="193"/>
      <c r="H27" s="193"/>
      <c r="I27" s="193"/>
      <c r="J27" s="194"/>
      <c r="K27" s="193"/>
      <c r="L27" s="193"/>
      <c r="M27" s="195"/>
      <c r="N27" s="196"/>
      <c r="O27" s="196"/>
      <c r="P27" s="35"/>
    </row>
    <row r="28" spans="1:15" ht="19.5">
      <c r="A28" s="192"/>
      <c r="B28" s="76" t="s">
        <v>852</v>
      </c>
      <c r="C28" s="197"/>
      <c r="D28" s="198"/>
      <c r="E28" s="193"/>
      <c r="F28" s="193"/>
      <c r="G28" s="193"/>
      <c r="H28" s="193"/>
      <c r="I28" s="193"/>
      <c r="J28" s="194"/>
      <c r="K28" s="193"/>
      <c r="L28" s="193"/>
      <c r="M28" s="195"/>
      <c r="N28" s="196"/>
      <c r="O28" s="196"/>
    </row>
    <row r="29" spans="1:15" ht="9.75" customHeight="1">
      <c r="A29" s="192"/>
      <c r="B29" s="76"/>
      <c r="C29" s="199"/>
      <c r="D29" s="200"/>
      <c r="E29" s="193"/>
      <c r="F29" s="193"/>
      <c r="G29" s="193"/>
      <c r="H29" s="193"/>
      <c r="I29" s="193"/>
      <c r="J29" s="193"/>
      <c r="K29" s="193"/>
      <c r="L29" s="193"/>
      <c r="M29" s="196"/>
      <c r="N29" s="196"/>
      <c r="O29" s="196"/>
    </row>
    <row r="30" spans="1:15" ht="34.5" customHeight="1">
      <c r="A30" s="192"/>
      <c r="B30" s="192"/>
      <c r="C30" s="201" t="s">
        <v>21</v>
      </c>
      <c r="D30" s="658" t="s">
        <v>22</v>
      </c>
      <c r="E30" s="659"/>
      <c r="F30" s="659"/>
      <c r="G30" s="659"/>
      <c r="H30" s="659"/>
      <c r="I30" s="660"/>
      <c r="J30" s="201" t="s">
        <v>423</v>
      </c>
      <c r="K30" s="201" t="s">
        <v>424</v>
      </c>
      <c r="L30" s="201" t="s">
        <v>425</v>
      </c>
      <c r="M30" s="204" t="s">
        <v>23</v>
      </c>
      <c r="N30" s="201" t="s">
        <v>426</v>
      </c>
      <c r="O30" s="201" t="s">
        <v>427</v>
      </c>
    </row>
    <row r="31" spans="1:15" ht="39.75" customHeight="1">
      <c r="A31" s="192"/>
      <c r="B31" s="192"/>
      <c r="C31" s="205" t="s">
        <v>428</v>
      </c>
      <c r="D31" s="661" t="s">
        <v>429</v>
      </c>
      <c r="E31" s="662"/>
      <c r="F31" s="662"/>
      <c r="G31" s="662"/>
      <c r="H31" s="662"/>
      <c r="I31" s="663"/>
      <c r="J31" s="206" t="s">
        <v>535</v>
      </c>
      <c r="K31" s="213" t="s">
        <v>730</v>
      </c>
      <c r="L31" s="214" t="s">
        <v>734</v>
      </c>
      <c r="M31" s="208">
        <v>1.6</v>
      </c>
      <c r="N31" s="215">
        <v>1.6</v>
      </c>
      <c r="O31" s="209"/>
    </row>
    <row r="32" spans="1:15" ht="39.75" customHeight="1">
      <c r="A32" s="192"/>
      <c r="B32" s="192"/>
      <c r="C32" s="665" t="s">
        <v>26</v>
      </c>
      <c r="D32" s="661" t="s">
        <v>430</v>
      </c>
      <c r="E32" s="662"/>
      <c r="F32" s="662"/>
      <c r="G32" s="662"/>
      <c r="H32" s="662"/>
      <c r="I32" s="663"/>
      <c r="J32" s="206" t="s">
        <v>535</v>
      </c>
      <c r="K32" s="207" t="s">
        <v>701</v>
      </c>
      <c r="L32" s="207" t="s">
        <v>341</v>
      </c>
      <c r="M32" s="672">
        <v>4.8</v>
      </c>
      <c r="N32" s="681">
        <v>4.8</v>
      </c>
      <c r="O32" s="667"/>
    </row>
    <row r="33" spans="1:15" ht="39.75" customHeight="1">
      <c r="A33" s="192"/>
      <c r="B33" s="192"/>
      <c r="C33" s="665"/>
      <c r="D33" s="661" t="s">
        <v>431</v>
      </c>
      <c r="E33" s="662"/>
      <c r="F33" s="662"/>
      <c r="G33" s="662"/>
      <c r="H33" s="662"/>
      <c r="I33" s="663"/>
      <c r="J33" s="206" t="s">
        <v>535</v>
      </c>
      <c r="K33" s="216" t="s">
        <v>810</v>
      </c>
      <c r="L33" s="207" t="s">
        <v>342</v>
      </c>
      <c r="M33" s="673"/>
      <c r="N33" s="683"/>
      <c r="O33" s="668"/>
    </row>
    <row r="34" spans="1:15" ht="75.75" customHeight="1">
      <c r="A34" s="192"/>
      <c r="B34" s="192"/>
      <c r="C34" s="665"/>
      <c r="D34" s="661" t="s">
        <v>856</v>
      </c>
      <c r="E34" s="662"/>
      <c r="F34" s="662"/>
      <c r="G34" s="662"/>
      <c r="H34" s="662"/>
      <c r="I34" s="663"/>
      <c r="J34" s="206" t="s">
        <v>535</v>
      </c>
      <c r="K34" s="207" t="s">
        <v>732</v>
      </c>
      <c r="L34" s="207" t="s">
        <v>733</v>
      </c>
      <c r="M34" s="673"/>
      <c r="N34" s="683"/>
      <c r="O34" s="668"/>
    </row>
    <row r="35" spans="1:15" ht="89.25" customHeight="1">
      <c r="A35" s="192"/>
      <c r="B35" s="192"/>
      <c r="C35" s="665"/>
      <c r="D35" s="661" t="s">
        <v>432</v>
      </c>
      <c r="E35" s="662"/>
      <c r="F35" s="662"/>
      <c r="G35" s="662"/>
      <c r="H35" s="662"/>
      <c r="I35" s="663"/>
      <c r="J35" s="206" t="s">
        <v>535</v>
      </c>
      <c r="K35" s="207" t="s">
        <v>731</v>
      </c>
      <c r="L35" s="207" t="s">
        <v>737</v>
      </c>
      <c r="M35" s="673"/>
      <c r="N35" s="683"/>
      <c r="O35" s="668"/>
    </row>
    <row r="36" spans="1:15" ht="39.75" customHeight="1">
      <c r="A36" s="192"/>
      <c r="B36" s="192"/>
      <c r="C36" s="665"/>
      <c r="D36" s="661" t="s">
        <v>433</v>
      </c>
      <c r="E36" s="662"/>
      <c r="F36" s="662"/>
      <c r="G36" s="662"/>
      <c r="H36" s="662"/>
      <c r="I36" s="663"/>
      <c r="J36" s="206" t="s">
        <v>535</v>
      </c>
      <c r="K36" s="207" t="s">
        <v>702</v>
      </c>
      <c r="L36" s="214" t="s">
        <v>738</v>
      </c>
      <c r="M36" s="673"/>
      <c r="N36" s="683"/>
      <c r="O36" s="668"/>
    </row>
    <row r="37" spans="1:15" ht="82.5">
      <c r="A37" s="192"/>
      <c r="B37" s="192"/>
      <c r="C37" s="665"/>
      <c r="D37" s="661" t="s">
        <v>434</v>
      </c>
      <c r="E37" s="662"/>
      <c r="F37" s="662"/>
      <c r="G37" s="662"/>
      <c r="H37" s="662"/>
      <c r="I37" s="663"/>
      <c r="J37" s="206" t="s">
        <v>535</v>
      </c>
      <c r="K37" s="207" t="s">
        <v>812</v>
      </c>
      <c r="L37" s="210" t="s">
        <v>739</v>
      </c>
      <c r="M37" s="673"/>
      <c r="N37" s="683"/>
      <c r="O37" s="668"/>
    </row>
    <row r="38" spans="1:15" ht="69" customHeight="1">
      <c r="A38" s="192"/>
      <c r="B38" s="192"/>
      <c r="C38" s="665"/>
      <c r="D38" s="661" t="s">
        <v>435</v>
      </c>
      <c r="E38" s="662"/>
      <c r="F38" s="662"/>
      <c r="G38" s="662"/>
      <c r="H38" s="662"/>
      <c r="I38" s="663"/>
      <c r="J38" s="206" t="s">
        <v>535</v>
      </c>
      <c r="K38" s="217" t="s">
        <v>703</v>
      </c>
      <c r="L38" s="214" t="s">
        <v>740</v>
      </c>
      <c r="M38" s="674"/>
      <c r="N38" s="682"/>
      <c r="O38" s="669"/>
    </row>
    <row r="39" spans="1:15" ht="115.5">
      <c r="A39" s="192"/>
      <c r="B39" s="192"/>
      <c r="C39" s="671" t="s">
        <v>35</v>
      </c>
      <c r="D39" s="661" t="s">
        <v>436</v>
      </c>
      <c r="E39" s="662"/>
      <c r="F39" s="662"/>
      <c r="G39" s="662"/>
      <c r="H39" s="662"/>
      <c r="I39" s="663"/>
      <c r="J39" s="206" t="s">
        <v>535</v>
      </c>
      <c r="K39" s="207" t="s">
        <v>743</v>
      </c>
      <c r="L39" s="218" t="s">
        <v>741</v>
      </c>
      <c r="M39" s="666">
        <v>1.6</v>
      </c>
      <c r="N39" s="681">
        <v>1.6</v>
      </c>
      <c r="O39" s="664"/>
    </row>
    <row r="40" spans="1:15" ht="264">
      <c r="A40" s="192"/>
      <c r="B40" s="192"/>
      <c r="C40" s="671"/>
      <c r="D40" s="661" t="s">
        <v>857</v>
      </c>
      <c r="E40" s="662"/>
      <c r="F40" s="662"/>
      <c r="G40" s="662"/>
      <c r="H40" s="662"/>
      <c r="I40" s="663"/>
      <c r="J40" s="206" t="s">
        <v>535</v>
      </c>
      <c r="K40" s="207" t="s">
        <v>809</v>
      </c>
      <c r="L40" s="207" t="s">
        <v>742</v>
      </c>
      <c r="M40" s="666"/>
      <c r="N40" s="682"/>
      <c r="O40" s="664"/>
    </row>
    <row r="41" spans="1:15" ht="30" customHeight="1">
      <c r="A41" s="192"/>
      <c r="B41" s="192"/>
      <c r="C41" s="654" t="s">
        <v>39</v>
      </c>
      <c r="D41" s="655"/>
      <c r="E41" s="655"/>
      <c r="F41" s="655"/>
      <c r="G41" s="655"/>
      <c r="H41" s="655"/>
      <c r="I41" s="655"/>
      <c r="J41" s="655"/>
      <c r="K41" s="655"/>
      <c r="L41" s="656"/>
      <c r="M41" s="208">
        <f>SUM(M31:M40)</f>
        <v>8</v>
      </c>
      <c r="N41" s="219">
        <v>8</v>
      </c>
      <c r="O41" s="209"/>
    </row>
    <row r="42" spans="1:15" ht="32.25" customHeight="1">
      <c r="A42" s="192"/>
      <c r="B42" s="192"/>
      <c r="C42" s="675" t="s">
        <v>855</v>
      </c>
      <c r="D42" s="676"/>
      <c r="E42" s="676"/>
      <c r="F42" s="676"/>
      <c r="G42" s="676"/>
      <c r="H42" s="676"/>
      <c r="I42" s="676"/>
      <c r="J42" s="676"/>
      <c r="K42" s="676"/>
      <c r="L42" s="676"/>
      <c r="M42" s="676"/>
      <c r="N42" s="676"/>
      <c r="O42" s="677"/>
    </row>
    <row r="43" spans="1:15" ht="32.25" customHeight="1">
      <c r="A43" s="192"/>
      <c r="B43" s="192"/>
      <c r="C43" s="678"/>
      <c r="D43" s="679"/>
      <c r="E43" s="679"/>
      <c r="F43" s="679"/>
      <c r="G43" s="679"/>
      <c r="H43" s="679"/>
      <c r="I43" s="679"/>
      <c r="J43" s="679"/>
      <c r="K43" s="679"/>
      <c r="L43" s="679"/>
      <c r="M43" s="679"/>
      <c r="N43" s="679"/>
      <c r="O43" s="680"/>
    </row>
    <row r="44" spans="1:15" ht="16.5">
      <c r="A44" s="192"/>
      <c r="B44" s="192"/>
      <c r="C44" s="192"/>
      <c r="D44" s="193"/>
      <c r="E44" s="193"/>
      <c r="F44" s="193"/>
      <c r="G44" s="193"/>
      <c r="H44" s="193"/>
      <c r="I44" s="193"/>
      <c r="J44" s="194"/>
      <c r="K44" s="193"/>
      <c r="L44" s="193"/>
      <c r="M44" s="195"/>
      <c r="N44" s="196"/>
      <c r="O44" s="196"/>
    </row>
    <row r="45" spans="1:15" ht="16.5">
      <c r="A45" s="192"/>
      <c r="B45" s="192"/>
      <c r="C45" s="192"/>
      <c r="D45" s="193"/>
      <c r="E45" s="193"/>
      <c r="F45" s="193"/>
      <c r="G45" s="193"/>
      <c r="H45" s="193"/>
      <c r="I45" s="193"/>
      <c r="J45" s="194"/>
      <c r="K45" s="193"/>
      <c r="L45" s="193"/>
      <c r="M45" s="195"/>
      <c r="N45" s="196"/>
      <c r="O45" s="196"/>
    </row>
    <row r="46" spans="1:15" ht="16.5">
      <c r="A46" s="192"/>
      <c r="B46" s="192"/>
      <c r="C46" s="192"/>
      <c r="D46" s="193"/>
      <c r="E46" s="193"/>
      <c r="F46" s="193"/>
      <c r="G46" s="193"/>
      <c r="H46" s="193"/>
      <c r="I46" s="193"/>
      <c r="J46" s="194"/>
      <c r="K46" s="193"/>
      <c r="L46" s="193"/>
      <c r="M46" s="195"/>
      <c r="N46" s="196"/>
      <c r="O46" s="196"/>
    </row>
    <row r="47" spans="2:15" ht="16.5">
      <c r="B47" s="153"/>
      <c r="C47" s="153"/>
      <c r="D47" s="154"/>
      <c r="E47" s="154"/>
      <c r="F47" s="154"/>
      <c r="G47" s="154"/>
      <c r="H47" s="154"/>
      <c r="I47" s="154"/>
      <c r="J47" s="155"/>
      <c r="K47" s="154"/>
      <c r="L47" s="154"/>
      <c r="M47" s="156"/>
      <c r="N47" s="157"/>
      <c r="O47" s="157"/>
    </row>
    <row r="48" spans="2:15" ht="16.5">
      <c r="B48" s="153"/>
      <c r="C48" s="153"/>
      <c r="D48" s="154"/>
      <c r="E48" s="154"/>
      <c r="F48" s="154"/>
      <c r="G48" s="154"/>
      <c r="H48" s="154"/>
      <c r="I48" s="154"/>
      <c r="J48" s="155"/>
      <c r="K48" s="154"/>
      <c r="L48" s="154"/>
      <c r="M48" s="156"/>
      <c r="N48" s="157"/>
      <c r="O48" s="157"/>
    </row>
    <row r="49" spans="2:15" ht="16.5">
      <c r="B49" s="153"/>
      <c r="C49" s="153"/>
      <c r="D49" s="154"/>
      <c r="E49" s="154"/>
      <c r="F49" s="154"/>
      <c r="G49" s="154"/>
      <c r="H49" s="154"/>
      <c r="I49" s="154"/>
      <c r="J49" s="155"/>
      <c r="K49" s="154"/>
      <c r="L49" s="154"/>
      <c r="M49" s="156"/>
      <c r="N49" s="157"/>
      <c r="O49" s="157"/>
    </row>
    <row r="50" spans="2:15" ht="16.5">
      <c r="B50" s="153"/>
      <c r="C50" s="153"/>
      <c r="D50" s="154"/>
      <c r="E50" s="154"/>
      <c r="F50" s="154"/>
      <c r="G50" s="154"/>
      <c r="H50" s="154"/>
      <c r="I50" s="154"/>
      <c r="J50" s="155"/>
      <c r="K50" s="154"/>
      <c r="L50" s="154"/>
      <c r="M50" s="156"/>
      <c r="N50" s="157"/>
      <c r="O50" s="157"/>
    </row>
    <row r="51" spans="2:15" ht="16.5">
      <c r="B51" s="153"/>
      <c r="C51" s="153"/>
      <c r="D51" s="154"/>
      <c r="E51" s="154"/>
      <c r="F51" s="154"/>
      <c r="G51" s="154"/>
      <c r="H51" s="154"/>
      <c r="I51" s="154"/>
      <c r="J51" s="155"/>
      <c r="K51" s="154"/>
      <c r="L51" s="154"/>
      <c r="M51" s="156"/>
      <c r="N51" s="157"/>
      <c r="O51" s="157"/>
    </row>
    <row r="52" spans="2:15" ht="16.5">
      <c r="B52" s="153"/>
      <c r="C52" s="153"/>
      <c r="D52" s="154"/>
      <c r="E52" s="154"/>
      <c r="F52" s="154"/>
      <c r="G52" s="154"/>
      <c r="H52" s="154"/>
      <c r="I52" s="154"/>
      <c r="J52" s="155"/>
      <c r="K52" s="154"/>
      <c r="L52" s="154"/>
      <c r="M52" s="156"/>
      <c r="N52" s="157"/>
      <c r="O52" s="157"/>
    </row>
    <row r="53" spans="2:15" ht="16.5">
      <c r="B53" s="153"/>
      <c r="C53" s="153"/>
      <c r="D53" s="154"/>
      <c r="E53" s="154"/>
      <c r="F53" s="154"/>
      <c r="G53" s="154"/>
      <c r="H53" s="154"/>
      <c r="I53" s="154"/>
      <c r="J53" s="155"/>
      <c r="K53" s="154"/>
      <c r="L53" s="154"/>
      <c r="M53" s="156"/>
      <c r="N53" s="157"/>
      <c r="O53" s="157"/>
    </row>
    <row r="54" spans="2:15" ht="16.5">
      <c r="B54" s="153"/>
      <c r="C54" s="153"/>
      <c r="D54" s="154"/>
      <c r="E54" s="154"/>
      <c r="F54" s="154"/>
      <c r="G54" s="154"/>
      <c r="H54" s="154"/>
      <c r="I54" s="154"/>
      <c r="J54" s="155"/>
      <c r="K54" s="154"/>
      <c r="L54" s="154"/>
      <c r="M54" s="156"/>
      <c r="N54" s="157"/>
      <c r="O54" s="157"/>
    </row>
    <row r="55" spans="2:15" ht="16.5">
      <c r="B55" s="153"/>
      <c r="C55" s="153"/>
      <c r="D55" s="154"/>
      <c r="E55" s="154"/>
      <c r="F55" s="154"/>
      <c r="G55" s="154"/>
      <c r="H55" s="154"/>
      <c r="I55" s="154"/>
      <c r="J55" s="155"/>
      <c r="K55" s="154"/>
      <c r="L55" s="154"/>
      <c r="M55" s="156"/>
      <c r="N55" s="157"/>
      <c r="O55" s="157"/>
    </row>
    <row r="56" spans="2:15" ht="16.5">
      <c r="B56" s="153"/>
      <c r="C56" s="153"/>
      <c r="D56" s="154"/>
      <c r="E56" s="154"/>
      <c r="F56" s="154"/>
      <c r="G56" s="154"/>
      <c r="H56" s="154"/>
      <c r="I56" s="154"/>
      <c r="J56" s="155"/>
      <c r="K56" s="154"/>
      <c r="L56" s="154"/>
      <c r="M56" s="156"/>
      <c r="N56" s="157"/>
      <c r="O56" s="157"/>
    </row>
    <row r="57" spans="2:15" ht="16.5">
      <c r="B57" s="153"/>
      <c r="C57" s="153"/>
      <c r="D57" s="154"/>
      <c r="E57" s="154"/>
      <c r="F57" s="154"/>
      <c r="G57" s="154"/>
      <c r="H57" s="154"/>
      <c r="I57" s="154"/>
      <c r="J57" s="155"/>
      <c r="K57" s="154"/>
      <c r="L57" s="154"/>
      <c r="M57" s="156"/>
      <c r="N57" s="157"/>
      <c r="O57" s="157"/>
    </row>
    <row r="58" spans="2:15" ht="16.5">
      <c r="B58" s="153"/>
      <c r="C58" s="153"/>
      <c r="D58" s="154"/>
      <c r="E58" s="154"/>
      <c r="F58" s="154"/>
      <c r="G58" s="154"/>
      <c r="H58" s="154"/>
      <c r="I58" s="154"/>
      <c r="J58" s="155"/>
      <c r="K58" s="154"/>
      <c r="L58" s="154"/>
      <c r="M58" s="156"/>
      <c r="N58" s="157"/>
      <c r="O58" s="157"/>
    </row>
    <row r="59" spans="2:15" ht="16.5">
      <c r="B59" s="153"/>
      <c r="C59" s="153"/>
      <c r="D59" s="154"/>
      <c r="E59" s="154"/>
      <c r="F59" s="154"/>
      <c r="G59" s="154"/>
      <c r="H59" s="154"/>
      <c r="I59" s="154"/>
      <c r="J59" s="155"/>
      <c r="K59" s="154"/>
      <c r="L59" s="154"/>
      <c r="M59" s="156"/>
      <c r="N59" s="157"/>
      <c r="O59" s="157"/>
    </row>
    <row r="60" spans="2:15" ht="16.5">
      <c r="B60" s="153"/>
      <c r="C60" s="153"/>
      <c r="D60" s="154"/>
      <c r="E60" s="154"/>
      <c r="F60" s="154"/>
      <c r="G60" s="154"/>
      <c r="H60" s="154"/>
      <c r="I60" s="154"/>
      <c r="J60" s="155"/>
      <c r="K60" s="154"/>
      <c r="L60" s="154"/>
      <c r="M60" s="156"/>
      <c r="N60" s="157"/>
      <c r="O60" s="157"/>
    </row>
    <row r="61" spans="2:15" ht="16.5">
      <c r="B61" s="153"/>
      <c r="C61" s="153"/>
      <c r="D61" s="154"/>
      <c r="E61" s="154"/>
      <c r="F61" s="154"/>
      <c r="G61" s="154"/>
      <c r="H61" s="154"/>
      <c r="I61" s="154"/>
      <c r="J61" s="155"/>
      <c r="K61" s="154"/>
      <c r="L61" s="154"/>
      <c r="M61" s="156"/>
      <c r="N61" s="157"/>
      <c r="O61" s="157"/>
    </row>
    <row r="62" spans="2:15" ht="16.5">
      <c r="B62" s="153"/>
      <c r="C62" s="153"/>
      <c r="D62" s="154"/>
      <c r="E62" s="154"/>
      <c r="F62" s="154"/>
      <c r="G62" s="154"/>
      <c r="H62" s="154"/>
      <c r="I62" s="154"/>
      <c r="J62" s="155"/>
      <c r="K62" s="154"/>
      <c r="L62" s="154"/>
      <c r="M62" s="156"/>
      <c r="N62" s="157"/>
      <c r="O62" s="157"/>
    </row>
  </sheetData>
  <sheetProtection formatCells="0" formatRows="0"/>
  <mergeCells count="53">
    <mergeCell ref="O39:O40"/>
    <mergeCell ref="D13:I13"/>
    <mergeCell ref="D14:I14"/>
    <mergeCell ref="D11:I11"/>
    <mergeCell ref="D40:I40"/>
    <mergeCell ref="O32:O38"/>
    <mergeCell ref="D36:I36"/>
    <mergeCell ref="M8:M19"/>
    <mergeCell ref="C42:O43"/>
    <mergeCell ref="N6:N7"/>
    <mergeCell ref="N8:N19"/>
    <mergeCell ref="N20:N22"/>
    <mergeCell ref="N32:N38"/>
    <mergeCell ref="N39:N40"/>
    <mergeCell ref="D37:I37"/>
    <mergeCell ref="C39:C40"/>
    <mergeCell ref="M39:M40"/>
    <mergeCell ref="D39:I39"/>
    <mergeCell ref="D5:I5"/>
    <mergeCell ref="D6:I6"/>
    <mergeCell ref="D7:I7"/>
    <mergeCell ref="D15:I15"/>
    <mergeCell ref="D8:I8"/>
    <mergeCell ref="D12:I12"/>
    <mergeCell ref="C20:C22"/>
    <mergeCell ref="M32:M38"/>
    <mergeCell ref="C24:O25"/>
    <mergeCell ref="D9:I9"/>
    <mergeCell ref="D10:I10"/>
    <mergeCell ref="D16:I16"/>
    <mergeCell ref="D18:I18"/>
    <mergeCell ref="C32:C38"/>
    <mergeCell ref="D19:I19"/>
    <mergeCell ref="D22:I22"/>
    <mergeCell ref="O6:O7"/>
    <mergeCell ref="C8:C19"/>
    <mergeCell ref="O20:O22"/>
    <mergeCell ref="M20:M22"/>
    <mergeCell ref="M6:M7"/>
    <mergeCell ref="O8:O19"/>
    <mergeCell ref="C6:C7"/>
    <mergeCell ref="D17:I17"/>
    <mergeCell ref="D20:I20"/>
    <mergeCell ref="D21:I21"/>
    <mergeCell ref="C41:L41"/>
    <mergeCell ref="C23:L23"/>
    <mergeCell ref="D30:I30"/>
    <mergeCell ref="D35:I35"/>
    <mergeCell ref="D33:I33"/>
    <mergeCell ref="D34:I34"/>
    <mergeCell ref="D32:I32"/>
    <mergeCell ref="D38:I38"/>
    <mergeCell ref="D31:I31"/>
  </mergeCells>
  <dataValidations count="1">
    <dataValidation type="list" allowBlank="1" showInputMessage="1" showErrorMessage="1" sqref="J31:J40 J6:J22">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1" manualBreakCount="1">
    <brk id="26" max="255" man="1"/>
  </rowBreaks>
</worksheet>
</file>

<file path=xl/worksheets/sheet13.xml><?xml version="1.0" encoding="utf-8"?>
<worksheet xmlns="http://schemas.openxmlformats.org/spreadsheetml/2006/main" xmlns:r="http://schemas.openxmlformats.org/officeDocument/2006/relationships">
  <sheetPr>
    <tabColor rgb="FFFFC000"/>
  </sheetPr>
  <dimension ref="B1:P58"/>
  <sheetViews>
    <sheetView showGridLines="0" zoomScale="75" zoomScaleNormal="75" zoomScaleSheetLayoutView="75" zoomScalePageLayoutView="0" workbookViewId="0" topLeftCell="B1">
      <selection activeCell="Q6" sqref="Q6"/>
    </sheetView>
  </sheetViews>
  <sheetFormatPr defaultColWidth="11.00390625" defaultRowHeight="16.5"/>
  <cols>
    <col min="1" max="1" width="1.875" style="47" customWidth="1"/>
    <col min="2" max="2" width="3.50390625" style="47" customWidth="1"/>
    <col min="3" max="3" width="10.625" style="47" customWidth="1"/>
    <col min="4" max="8" width="10.625" style="48" customWidth="1"/>
    <col min="9" max="9" width="3.00390625" style="48" customWidth="1"/>
    <col min="10" max="10" width="8.625" style="48" customWidth="1"/>
    <col min="11" max="11" width="63.625" style="48" customWidth="1"/>
    <col min="12" max="12" width="30.375" style="48" customWidth="1"/>
    <col min="13" max="13" width="6.625" style="52" customWidth="1"/>
    <col min="14" max="14" width="6.625" style="51" customWidth="1"/>
    <col min="15" max="15" width="6.00390625" style="51" customWidth="1"/>
    <col min="16" max="16" width="3.375" style="47" customWidth="1"/>
    <col min="17" max="16384" width="11.00390625" style="47" customWidth="1"/>
  </cols>
  <sheetData>
    <row r="1" spans="2:16" ht="19.5">
      <c r="B1" s="4" t="s">
        <v>506</v>
      </c>
      <c r="C1" s="192"/>
      <c r="D1" s="193"/>
      <c r="E1" s="193"/>
      <c r="F1" s="193"/>
      <c r="G1" s="193"/>
      <c r="H1" s="193"/>
      <c r="I1" s="193"/>
      <c r="J1" s="193"/>
      <c r="K1" s="193"/>
      <c r="L1" s="193"/>
      <c r="M1" s="220"/>
      <c r="N1" s="196"/>
      <c r="O1" s="196"/>
      <c r="P1" s="35"/>
    </row>
    <row r="2" spans="2:15" ht="19.5">
      <c r="B2" s="76" t="s">
        <v>914</v>
      </c>
      <c r="C2" s="192"/>
      <c r="D2" s="193"/>
      <c r="E2" s="193"/>
      <c r="F2" s="193"/>
      <c r="G2" s="193"/>
      <c r="H2" s="193"/>
      <c r="I2" s="193"/>
      <c r="J2" s="193"/>
      <c r="K2" s="193"/>
      <c r="L2" s="193"/>
      <c r="M2" s="220"/>
      <c r="N2" s="196"/>
      <c r="O2" s="196"/>
    </row>
    <row r="3" spans="2:15" ht="11.25" customHeight="1">
      <c r="B3" s="76"/>
      <c r="C3" s="192"/>
      <c r="D3" s="193"/>
      <c r="E3" s="193"/>
      <c r="F3" s="193"/>
      <c r="G3" s="193"/>
      <c r="H3" s="193"/>
      <c r="I3" s="193"/>
      <c r="J3" s="193"/>
      <c r="K3" s="193"/>
      <c r="L3" s="193"/>
      <c r="M3" s="220"/>
      <c r="N3" s="196"/>
      <c r="O3" s="196"/>
    </row>
    <row r="4" spans="2:15" ht="30" customHeight="1">
      <c r="B4" s="192"/>
      <c r="C4" s="201" t="s">
        <v>21</v>
      </c>
      <c r="D4" s="658" t="s">
        <v>22</v>
      </c>
      <c r="E4" s="659"/>
      <c r="F4" s="659"/>
      <c r="G4" s="659"/>
      <c r="H4" s="659"/>
      <c r="I4" s="660"/>
      <c r="J4" s="201" t="s">
        <v>529</v>
      </c>
      <c r="K4" s="201" t="s">
        <v>530</v>
      </c>
      <c r="L4" s="201" t="s">
        <v>531</v>
      </c>
      <c r="M4" s="221" t="s">
        <v>23</v>
      </c>
      <c r="N4" s="201" t="s">
        <v>532</v>
      </c>
      <c r="O4" s="201" t="s">
        <v>533</v>
      </c>
    </row>
    <row r="5" spans="2:15" s="48" customFormat="1" ht="81" customHeight="1">
      <c r="B5" s="193"/>
      <c r="C5" s="689" t="s">
        <v>534</v>
      </c>
      <c r="D5" s="661" t="s">
        <v>274</v>
      </c>
      <c r="E5" s="662"/>
      <c r="F5" s="662"/>
      <c r="G5" s="662"/>
      <c r="H5" s="662"/>
      <c r="I5" s="663"/>
      <c r="J5" s="206" t="s">
        <v>13</v>
      </c>
      <c r="K5" s="702" t="s">
        <v>808</v>
      </c>
      <c r="L5" s="702" t="s">
        <v>744</v>
      </c>
      <c r="M5" s="698">
        <v>0.6</v>
      </c>
      <c r="N5" s="681">
        <v>0.6</v>
      </c>
      <c r="O5" s="664"/>
    </row>
    <row r="6" spans="2:15" s="48" customFormat="1" ht="93" customHeight="1">
      <c r="B6" s="193"/>
      <c r="C6" s="690"/>
      <c r="D6" s="661" t="s">
        <v>275</v>
      </c>
      <c r="E6" s="685"/>
      <c r="F6" s="685"/>
      <c r="G6" s="685"/>
      <c r="H6" s="685"/>
      <c r="I6" s="686"/>
      <c r="J6" s="206" t="s">
        <v>13</v>
      </c>
      <c r="K6" s="703"/>
      <c r="L6" s="703"/>
      <c r="M6" s="698"/>
      <c r="N6" s="683"/>
      <c r="O6" s="664"/>
    </row>
    <row r="7" spans="2:15" s="48" customFormat="1" ht="45.75" customHeight="1">
      <c r="B7" s="193"/>
      <c r="C7" s="691"/>
      <c r="D7" s="695" t="s">
        <v>507</v>
      </c>
      <c r="E7" s="696"/>
      <c r="F7" s="696"/>
      <c r="G7" s="696"/>
      <c r="H7" s="696"/>
      <c r="I7" s="697"/>
      <c r="J7" s="206" t="s">
        <v>13</v>
      </c>
      <c r="K7" s="225" t="s">
        <v>247</v>
      </c>
      <c r="L7" s="218" t="s">
        <v>915</v>
      </c>
      <c r="M7" s="698"/>
      <c r="N7" s="682"/>
      <c r="O7" s="664"/>
    </row>
    <row r="8" spans="2:15" ht="75" customHeight="1">
      <c r="B8" s="192"/>
      <c r="C8" s="687" t="s">
        <v>26</v>
      </c>
      <c r="D8" s="661" t="s">
        <v>653</v>
      </c>
      <c r="E8" s="685"/>
      <c r="F8" s="685"/>
      <c r="G8" s="685"/>
      <c r="H8" s="685"/>
      <c r="I8" s="686"/>
      <c r="J8" s="206" t="s">
        <v>13</v>
      </c>
      <c r="K8" s="216" t="s">
        <v>651</v>
      </c>
      <c r="L8" s="218" t="s">
        <v>710</v>
      </c>
      <c r="M8" s="692">
        <v>1.2</v>
      </c>
      <c r="N8" s="681">
        <v>1.2</v>
      </c>
      <c r="O8" s="667"/>
    </row>
    <row r="9" spans="2:15" ht="60.75" customHeight="1">
      <c r="B9" s="192"/>
      <c r="C9" s="688"/>
      <c r="D9" s="661" t="s">
        <v>359</v>
      </c>
      <c r="E9" s="685"/>
      <c r="F9" s="685"/>
      <c r="G9" s="685"/>
      <c r="H9" s="685"/>
      <c r="I9" s="686"/>
      <c r="J9" s="206" t="s">
        <v>13</v>
      </c>
      <c r="K9" s="216" t="s">
        <v>120</v>
      </c>
      <c r="L9" s="218" t="s">
        <v>745</v>
      </c>
      <c r="M9" s="693"/>
      <c r="N9" s="683"/>
      <c r="O9" s="668"/>
    </row>
    <row r="10" spans="2:15" ht="33">
      <c r="B10" s="192"/>
      <c r="C10" s="688"/>
      <c r="D10" s="661" t="s">
        <v>360</v>
      </c>
      <c r="E10" s="685"/>
      <c r="F10" s="685"/>
      <c r="G10" s="685"/>
      <c r="H10" s="685"/>
      <c r="I10" s="686"/>
      <c r="J10" s="206" t="s">
        <v>13</v>
      </c>
      <c r="K10" s="216" t="s">
        <v>684</v>
      </c>
      <c r="L10" s="218" t="s">
        <v>248</v>
      </c>
      <c r="M10" s="693"/>
      <c r="N10" s="683"/>
      <c r="O10" s="668"/>
    </row>
    <row r="11" spans="2:15" ht="45" customHeight="1">
      <c r="B11" s="192"/>
      <c r="C11" s="688"/>
      <c r="D11" s="661" t="s">
        <v>276</v>
      </c>
      <c r="E11" s="685"/>
      <c r="F11" s="685"/>
      <c r="G11" s="685"/>
      <c r="H11" s="685"/>
      <c r="I11" s="686"/>
      <c r="J11" s="206" t="s">
        <v>13</v>
      </c>
      <c r="K11" s="226" t="s">
        <v>807</v>
      </c>
      <c r="L11" s="218" t="s">
        <v>806</v>
      </c>
      <c r="M11" s="693"/>
      <c r="N11" s="683"/>
      <c r="O11" s="668"/>
    </row>
    <row r="12" spans="2:15" ht="39.75" customHeight="1">
      <c r="B12" s="192"/>
      <c r="C12" s="688"/>
      <c r="D12" s="661" t="s">
        <v>277</v>
      </c>
      <c r="E12" s="685"/>
      <c r="F12" s="685"/>
      <c r="G12" s="685"/>
      <c r="H12" s="685"/>
      <c r="I12" s="686"/>
      <c r="J12" s="206" t="s">
        <v>13</v>
      </c>
      <c r="K12" s="216" t="s">
        <v>249</v>
      </c>
      <c r="L12" s="218" t="s">
        <v>250</v>
      </c>
      <c r="M12" s="693"/>
      <c r="N12" s="683"/>
      <c r="O12" s="668"/>
    </row>
    <row r="13" spans="2:15" ht="41.25" customHeight="1">
      <c r="B13" s="192"/>
      <c r="C13" s="688"/>
      <c r="D13" s="661" t="s">
        <v>278</v>
      </c>
      <c r="E13" s="685"/>
      <c r="F13" s="685"/>
      <c r="G13" s="685"/>
      <c r="H13" s="685"/>
      <c r="I13" s="686"/>
      <c r="J13" s="206" t="s">
        <v>13</v>
      </c>
      <c r="K13" s="216" t="s">
        <v>121</v>
      </c>
      <c r="L13" s="218" t="s">
        <v>123</v>
      </c>
      <c r="M13" s="693"/>
      <c r="N13" s="683"/>
      <c r="O13" s="668"/>
    </row>
    <row r="14" spans="2:15" ht="41.25" customHeight="1">
      <c r="B14" s="192"/>
      <c r="C14" s="688"/>
      <c r="D14" s="661" t="s">
        <v>508</v>
      </c>
      <c r="E14" s="685"/>
      <c r="F14" s="685"/>
      <c r="G14" s="685"/>
      <c r="H14" s="685"/>
      <c r="I14" s="686"/>
      <c r="J14" s="206" t="s">
        <v>13</v>
      </c>
      <c r="K14" s="216" t="s">
        <v>638</v>
      </c>
      <c r="L14" s="218" t="s">
        <v>639</v>
      </c>
      <c r="M14" s="693"/>
      <c r="N14" s="683"/>
      <c r="O14" s="668"/>
    </row>
    <row r="15" spans="2:15" ht="44.25" customHeight="1">
      <c r="B15" s="192"/>
      <c r="C15" s="688"/>
      <c r="D15" s="661" t="s">
        <v>509</v>
      </c>
      <c r="E15" s="685"/>
      <c r="F15" s="685"/>
      <c r="G15" s="685"/>
      <c r="H15" s="685"/>
      <c r="I15" s="686"/>
      <c r="J15" s="206" t="s">
        <v>13</v>
      </c>
      <c r="K15" s="226" t="s">
        <v>122</v>
      </c>
      <c r="L15" s="218" t="s">
        <v>640</v>
      </c>
      <c r="M15" s="694"/>
      <c r="N15" s="682"/>
      <c r="O15" s="669"/>
    </row>
    <row r="16" spans="2:15" ht="56.25" customHeight="1">
      <c r="B16" s="192"/>
      <c r="C16" s="227" t="s">
        <v>35</v>
      </c>
      <c r="D16" s="661" t="s">
        <v>510</v>
      </c>
      <c r="E16" s="685"/>
      <c r="F16" s="685"/>
      <c r="G16" s="685"/>
      <c r="H16" s="685"/>
      <c r="I16" s="686"/>
      <c r="J16" s="206" t="s">
        <v>13</v>
      </c>
      <c r="K16" s="213" t="s">
        <v>210</v>
      </c>
      <c r="L16" s="207" t="s">
        <v>373</v>
      </c>
      <c r="M16" s="223">
        <v>1.2</v>
      </c>
      <c r="N16" s="215">
        <v>1.2</v>
      </c>
      <c r="O16" s="209"/>
    </row>
    <row r="17" spans="2:15" ht="32.25" customHeight="1">
      <c r="B17" s="192"/>
      <c r="C17" s="654" t="s">
        <v>39</v>
      </c>
      <c r="D17" s="655"/>
      <c r="E17" s="655"/>
      <c r="F17" s="655"/>
      <c r="G17" s="655"/>
      <c r="H17" s="655"/>
      <c r="I17" s="655"/>
      <c r="J17" s="655"/>
      <c r="K17" s="655"/>
      <c r="L17" s="656"/>
      <c r="M17" s="223">
        <f>SUM(M5:M16)</f>
        <v>3</v>
      </c>
      <c r="N17" s="228">
        <v>3</v>
      </c>
      <c r="O17" s="209"/>
    </row>
    <row r="18" spans="2:15" ht="43.5" customHeight="1">
      <c r="B18" s="192"/>
      <c r="C18" s="675" t="s">
        <v>855</v>
      </c>
      <c r="D18" s="676"/>
      <c r="E18" s="676"/>
      <c r="F18" s="676"/>
      <c r="G18" s="676"/>
      <c r="H18" s="676"/>
      <c r="I18" s="676"/>
      <c r="J18" s="676"/>
      <c r="K18" s="676"/>
      <c r="L18" s="676"/>
      <c r="M18" s="676"/>
      <c r="N18" s="676"/>
      <c r="O18" s="677"/>
    </row>
    <row r="19" spans="2:15" ht="24" customHeight="1">
      <c r="B19" s="192"/>
      <c r="C19" s="678"/>
      <c r="D19" s="679"/>
      <c r="E19" s="679"/>
      <c r="F19" s="679"/>
      <c r="G19" s="679"/>
      <c r="H19" s="679"/>
      <c r="I19" s="679"/>
      <c r="J19" s="679"/>
      <c r="K19" s="679"/>
      <c r="L19" s="679"/>
      <c r="M19" s="679"/>
      <c r="N19" s="679"/>
      <c r="O19" s="680"/>
    </row>
    <row r="20" spans="2:15" ht="7.5" customHeight="1">
      <c r="B20" s="192"/>
      <c r="C20" s="229"/>
      <c r="D20" s="229"/>
      <c r="E20" s="229"/>
      <c r="F20" s="229"/>
      <c r="G20" s="229"/>
      <c r="H20" s="229"/>
      <c r="I20" s="229"/>
      <c r="J20" s="229"/>
      <c r="K20" s="229"/>
      <c r="L20" s="229"/>
      <c r="M20" s="230"/>
      <c r="N20" s="229"/>
      <c r="O20" s="229"/>
    </row>
    <row r="21" spans="2:16" ht="19.5">
      <c r="B21" s="4" t="s">
        <v>506</v>
      </c>
      <c r="C21" s="192"/>
      <c r="D21" s="193"/>
      <c r="E21" s="193"/>
      <c r="F21" s="193"/>
      <c r="G21" s="193"/>
      <c r="H21" s="193"/>
      <c r="I21" s="193"/>
      <c r="J21" s="193"/>
      <c r="K21" s="193"/>
      <c r="L21" s="193"/>
      <c r="M21" s="220"/>
      <c r="N21" s="196"/>
      <c r="O21" s="196"/>
      <c r="P21" s="35"/>
    </row>
    <row r="22" spans="2:15" ht="19.5">
      <c r="B22" s="76" t="s">
        <v>916</v>
      </c>
      <c r="C22" s="192"/>
      <c r="D22" s="193"/>
      <c r="E22" s="193"/>
      <c r="F22" s="193"/>
      <c r="G22" s="193"/>
      <c r="H22" s="193"/>
      <c r="I22" s="193"/>
      <c r="J22" s="193"/>
      <c r="K22" s="193"/>
      <c r="L22" s="193"/>
      <c r="M22" s="220"/>
      <c r="N22" s="196"/>
      <c r="O22" s="196"/>
    </row>
    <row r="23" spans="2:15" ht="11.25" customHeight="1">
      <c r="B23" s="76"/>
      <c r="C23" s="192"/>
      <c r="D23" s="193"/>
      <c r="E23" s="193"/>
      <c r="F23" s="193"/>
      <c r="G23" s="193"/>
      <c r="H23" s="193"/>
      <c r="I23" s="193"/>
      <c r="J23" s="193"/>
      <c r="K23" s="193"/>
      <c r="L23" s="193"/>
      <c r="M23" s="220"/>
      <c r="N23" s="196"/>
      <c r="O23" s="196"/>
    </row>
    <row r="24" spans="2:15" ht="30" customHeight="1">
      <c r="B24" s="192"/>
      <c r="C24" s="201" t="s">
        <v>21</v>
      </c>
      <c r="D24" s="658" t="s">
        <v>22</v>
      </c>
      <c r="E24" s="659"/>
      <c r="F24" s="659"/>
      <c r="G24" s="659"/>
      <c r="H24" s="659"/>
      <c r="I24" s="660"/>
      <c r="J24" s="201" t="s">
        <v>529</v>
      </c>
      <c r="K24" s="201" t="s">
        <v>530</v>
      </c>
      <c r="L24" s="201" t="s">
        <v>531</v>
      </c>
      <c r="M24" s="221" t="s">
        <v>23</v>
      </c>
      <c r="N24" s="201" t="s">
        <v>532</v>
      </c>
      <c r="O24" s="201" t="s">
        <v>533</v>
      </c>
    </row>
    <row r="25" spans="2:15" ht="57" customHeight="1">
      <c r="B25" s="192"/>
      <c r="C25" s="222" t="s">
        <v>534</v>
      </c>
      <c r="D25" s="661" t="s">
        <v>511</v>
      </c>
      <c r="E25" s="662"/>
      <c r="F25" s="662"/>
      <c r="G25" s="662"/>
      <c r="H25" s="662"/>
      <c r="I25" s="663"/>
      <c r="J25" s="206" t="s">
        <v>13</v>
      </c>
      <c r="K25" s="207" t="s">
        <v>648</v>
      </c>
      <c r="L25" s="213" t="s">
        <v>746</v>
      </c>
      <c r="M25" s="223">
        <v>0.6</v>
      </c>
      <c r="N25" s="215">
        <v>0.6</v>
      </c>
      <c r="O25" s="209"/>
    </row>
    <row r="26" spans="2:15" ht="126" customHeight="1">
      <c r="B26" s="192"/>
      <c r="C26" s="687" t="s">
        <v>26</v>
      </c>
      <c r="D26" s="661" t="s">
        <v>4</v>
      </c>
      <c r="E26" s="685"/>
      <c r="F26" s="685"/>
      <c r="G26" s="685"/>
      <c r="H26" s="685"/>
      <c r="I26" s="686"/>
      <c r="J26" s="206" t="s">
        <v>13</v>
      </c>
      <c r="K26" s="216" t="s">
        <v>124</v>
      </c>
      <c r="L26" s="207" t="s">
        <v>378</v>
      </c>
      <c r="M26" s="692">
        <v>1.2</v>
      </c>
      <c r="N26" s="681">
        <v>1.2</v>
      </c>
      <c r="O26" s="667"/>
    </row>
    <row r="27" spans="2:15" ht="51" customHeight="1">
      <c r="B27" s="192"/>
      <c r="C27" s="688"/>
      <c r="D27" s="661" t="s">
        <v>512</v>
      </c>
      <c r="E27" s="685"/>
      <c r="F27" s="685"/>
      <c r="G27" s="685"/>
      <c r="H27" s="685"/>
      <c r="I27" s="686"/>
      <c r="J27" s="206" t="s">
        <v>13</v>
      </c>
      <c r="K27" s="216" t="s">
        <v>747</v>
      </c>
      <c r="L27" s="207" t="s">
        <v>624</v>
      </c>
      <c r="M27" s="693"/>
      <c r="N27" s="683"/>
      <c r="O27" s="668"/>
    </row>
    <row r="28" spans="2:15" ht="66" customHeight="1">
      <c r="B28" s="192"/>
      <c r="C28" s="688"/>
      <c r="D28" s="661" t="s">
        <v>513</v>
      </c>
      <c r="E28" s="685"/>
      <c r="F28" s="685"/>
      <c r="G28" s="685"/>
      <c r="H28" s="685"/>
      <c r="I28" s="686"/>
      <c r="J28" s="206" t="s">
        <v>13</v>
      </c>
      <c r="K28" s="216" t="s">
        <v>654</v>
      </c>
      <c r="L28" s="207" t="s">
        <v>647</v>
      </c>
      <c r="M28" s="693"/>
      <c r="N28" s="683"/>
      <c r="O28" s="668"/>
    </row>
    <row r="29" spans="2:15" ht="82.5">
      <c r="B29" s="192"/>
      <c r="C29" s="688"/>
      <c r="D29" s="661" t="s">
        <v>279</v>
      </c>
      <c r="E29" s="685"/>
      <c r="F29" s="685"/>
      <c r="G29" s="685"/>
      <c r="H29" s="685"/>
      <c r="I29" s="686"/>
      <c r="J29" s="206" t="s">
        <v>13</v>
      </c>
      <c r="K29" s="216" t="s">
        <v>655</v>
      </c>
      <c r="L29" s="207" t="s">
        <v>374</v>
      </c>
      <c r="M29" s="693"/>
      <c r="N29" s="683"/>
      <c r="O29" s="668"/>
    </row>
    <row r="30" spans="2:15" ht="49.5">
      <c r="B30" s="192"/>
      <c r="C30" s="688"/>
      <c r="D30" s="661" t="s">
        <v>280</v>
      </c>
      <c r="E30" s="685"/>
      <c r="F30" s="685"/>
      <c r="G30" s="685"/>
      <c r="H30" s="685"/>
      <c r="I30" s="686"/>
      <c r="J30" s="206" t="s">
        <v>13</v>
      </c>
      <c r="K30" s="216" t="s">
        <v>656</v>
      </c>
      <c r="L30" s="207" t="s">
        <v>375</v>
      </c>
      <c r="M30" s="693"/>
      <c r="N30" s="683"/>
      <c r="O30" s="668"/>
    </row>
    <row r="31" spans="2:15" ht="21" customHeight="1">
      <c r="B31" s="192"/>
      <c r="C31" s="688"/>
      <c r="D31" s="661" t="s">
        <v>281</v>
      </c>
      <c r="E31" s="685"/>
      <c r="F31" s="685"/>
      <c r="G31" s="685"/>
      <c r="H31" s="685"/>
      <c r="I31" s="686"/>
      <c r="J31" s="206" t="s">
        <v>13</v>
      </c>
      <c r="K31" s="226" t="s">
        <v>657</v>
      </c>
      <c r="L31" s="207" t="s">
        <v>626</v>
      </c>
      <c r="M31" s="693"/>
      <c r="N31" s="683"/>
      <c r="O31" s="668"/>
    </row>
    <row r="32" spans="2:15" ht="39.75" customHeight="1">
      <c r="B32" s="192"/>
      <c r="C32" s="688"/>
      <c r="D32" s="661" t="s">
        <v>282</v>
      </c>
      <c r="E32" s="685"/>
      <c r="F32" s="685"/>
      <c r="G32" s="685"/>
      <c r="H32" s="685"/>
      <c r="I32" s="686"/>
      <c r="J32" s="206" t="s">
        <v>13</v>
      </c>
      <c r="K32" s="226" t="s">
        <v>658</v>
      </c>
      <c r="L32" s="207" t="s">
        <v>625</v>
      </c>
      <c r="M32" s="693"/>
      <c r="N32" s="683"/>
      <c r="O32" s="668"/>
    </row>
    <row r="33" spans="2:15" ht="25.5" customHeight="1">
      <c r="B33" s="192"/>
      <c r="C33" s="688"/>
      <c r="D33" s="661" t="s">
        <v>476</v>
      </c>
      <c r="E33" s="685"/>
      <c r="F33" s="685"/>
      <c r="G33" s="685"/>
      <c r="H33" s="685"/>
      <c r="I33" s="686"/>
      <c r="J33" s="206" t="s">
        <v>13</v>
      </c>
      <c r="K33" s="231" t="s">
        <v>685</v>
      </c>
      <c r="L33" s="232" t="s">
        <v>663</v>
      </c>
      <c r="M33" s="693"/>
      <c r="N33" s="683"/>
      <c r="O33" s="668"/>
    </row>
    <row r="34" spans="2:15" ht="88.5" customHeight="1">
      <c r="B34" s="192"/>
      <c r="C34" s="688"/>
      <c r="D34" s="661" t="s">
        <v>283</v>
      </c>
      <c r="E34" s="685"/>
      <c r="F34" s="685"/>
      <c r="G34" s="685"/>
      <c r="H34" s="685"/>
      <c r="I34" s="686"/>
      <c r="J34" s="206" t="s">
        <v>13</v>
      </c>
      <c r="K34" s="216" t="s">
        <v>917</v>
      </c>
      <c r="L34" s="207" t="s">
        <v>376</v>
      </c>
      <c r="M34" s="694"/>
      <c r="N34" s="682"/>
      <c r="O34" s="669"/>
    </row>
    <row r="35" spans="2:15" ht="25.5" customHeight="1">
      <c r="B35" s="192"/>
      <c r="C35" s="699" t="s">
        <v>35</v>
      </c>
      <c r="D35" s="661" t="s">
        <v>514</v>
      </c>
      <c r="E35" s="685"/>
      <c r="F35" s="685"/>
      <c r="G35" s="685"/>
      <c r="H35" s="685"/>
      <c r="I35" s="686"/>
      <c r="J35" s="206" t="s">
        <v>13</v>
      </c>
      <c r="K35" s="218" t="s">
        <v>659</v>
      </c>
      <c r="L35" s="207" t="s">
        <v>377</v>
      </c>
      <c r="M35" s="692">
        <v>1.2</v>
      </c>
      <c r="N35" s="681">
        <v>1.2</v>
      </c>
      <c r="O35" s="667"/>
    </row>
    <row r="36" spans="2:15" ht="40.5" customHeight="1">
      <c r="B36" s="192"/>
      <c r="C36" s="700"/>
      <c r="D36" s="661" t="s">
        <v>515</v>
      </c>
      <c r="E36" s="662"/>
      <c r="F36" s="662"/>
      <c r="G36" s="662"/>
      <c r="H36" s="662"/>
      <c r="I36" s="663"/>
      <c r="J36" s="206" t="s">
        <v>13</v>
      </c>
      <c r="K36" s="218" t="s">
        <v>748</v>
      </c>
      <c r="L36" s="207" t="s">
        <v>661</v>
      </c>
      <c r="M36" s="693"/>
      <c r="N36" s="683"/>
      <c r="O36" s="668"/>
    </row>
    <row r="37" spans="2:15" ht="24.75" customHeight="1">
      <c r="B37" s="192"/>
      <c r="C37" s="701"/>
      <c r="D37" s="661" t="s">
        <v>284</v>
      </c>
      <c r="E37" s="685"/>
      <c r="F37" s="685"/>
      <c r="G37" s="685"/>
      <c r="H37" s="685"/>
      <c r="I37" s="686"/>
      <c r="J37" s="206" t="s">
        <v>13</v>
      </c>
      <c r="K37" s="218" t="s">
        <v>660</v>
      </c>
      <c r="L37" s="207" t="s">
        <v>662</v>
      </c>
      <c r="M37" s="694"/>
      <c r="N37" s="682"/>
      <c r="O37" s="669"/>
    </row>
    <row r="38" spans="2:15" ht="30" customHeight="1">
      <c r="B38" s="192"/>
      <c r="C38" s="654" t="s">
        <v>39</v>
      </c>
      <c r="D38" s="655"/>
      <c r="E38" s="655"/>
      <c r="F38" s="655"/>
      <c r="G38" s="655"/>
      <c r="H38" s="655"/>
      <c r="I38" s="655"/>
      <c r="J38" s="655"/>
      <c r="K38" s="655"/>
      <c r="L38" s="656"/>
      <c r="M38" s="223">
        <f>SUM(M24:M35)</f>
        <v>3</v>
      </c>
      <c r="N38" s="228">
        <v>3</v>
      </c>
      <c r="O38" s="209"/>
    </row>
    <row r="39" spans="2:15" ht="32.25" customHeight="1">
      <c r="B39" s="192"/>
      <c r="C39" s="675" t="s">
        <v>855</v>
      </c>
      <c r="D39" s="676"/>
      <c r="E39" s="676"/>
      <c r="F39" s="676"/>
      <c r="G39" s="676"/>
      <c r="H39" s="676"/>
      <c r="I39" s="676"/>
      <c r="J39" s="676"/>
      <c r="K39" s="676"/>
      <c r="L39" s="676"/>
      <c r="M39" s="676"/>
      <c r="N39" s="676"/>
      <c r="O39" s="677"/>
    </row>
    <row r="40" spans="2:15" ht="13.5" customHeight="1">
      <c r="B40" s="192"/>
      <c r="C40" s="678"/>
      <c r="D40" s="679"/>
      <c r="E40" s="679"/>
      <c r="F40" s="679"/>
      <c r="G40" s="679"/>
      <c r="H40" s="679"/>
      <c r="I40" s="679"/>
      <c r="J40" s="679"/>
      <c r="K40" s="679"/>
      <c r="L40" s="679"/>
      <c r="M40" s="679"/>
      <c r="N40" s="679"/>
      <c r="O40" s="680"/>
    </row>
    <row r="41" spans="2:15" ht="16.5">
      <c r="B41" s="192"/>
      <c r="C41" s="192"/>
      <c r="D41" s="193"/>
      <c r="E41" s="193"/>
      <c r="F41" s="193"/>
      <c r="G41" s="193"/>
      <c r="H41" s="193"/>
      <c r="I41" s="193"/>
      <c r="J41" s="193"/>
      <c r="K41" s="193"/>
      <c r="L41" s="193"/>
      <c r="M41" s="220"/>
      <c r="N41" s="196"/>
      <c r="O41" s="196"/>
    </row>
    <row r="42" spans="2:15" ht="16.5">
      <c r="B42" s="192"/>
      <c r="C42" s="192"/>
      <c r="D42" s="193"/>
      <c r="E42" s="193"/>
      <c r="F42" s="193"/>
      <c r="G42" s="193"/>
      <c r="H42" s="193"/>
      <c r="I42" s="193"/>
      <c r="J42" s="193"/>
      <c r="K42" s="193"/>
      <c r="L42" s="193"/>
      <c r="M42" s="220"/>
      <c r="N42" s="196"/>
      <c r="O42" s="196"/>
    </row>
    <row r="43" spans="2:15" ht="16.5">
      <c r="B43" s="192"/>
      <c r="C43" s="192"/>
      <c r="D43" s="193"/>
      <c r="E43" s="193"/>
      <c r="F43" s="193"/>
      <c r="G43" s="193"/>
      <c r="H43" s="193"/>
      <c r="I43" s="193"/>
      <c r="J43" s="193"/>
      <c r="K43" s="193"/>
      <c r="L43" s="193"/>
      <c r="M43" s="220"/>
      <c r="N43" s="196"/>
      <c r="O43" s="196"/>
    </row>
    <row r="44" spans="2:15" ht="16.5">
      <c r="B44" s="192"/>
      <c r="C44" s="192"/>
      <c r="D44" s="193"/>
      <c r="E44" s="193"/>
      <c r="F44" s="193"/>
      <c r="G44" s="193"/>
      <c r="H44" s="193"/>
      <c r="I44" s="193"/>
      <c r="J44" s="193"/>
      <c r="K44" s="193"/>
      <c r="L44" s="193"/>
      <c r="M44" s="220"/>
      <c r="N44" s="196"/>
      <c r="O44" s="196"/>
    </row>
    <row r="45" spans="2:15" ht="16.5">
      <c r="B45" s="192"/>
      <c r="C45" s="192"/>
      <c r="D45" s="193"/>
      <c r="E45" s="193"/>
      <c r="F45" s="193"/>
      <c r="G45" s="193"/>
      <c r="H45" s="193"/>
      <c r="I45" s="193"/>
      <c r="J45" s="193"/>
      <c r="K45" s="193"/>
      <c r="L45" s="193"/>
      <c r="M45" s="220"/>
      <c r="N45" s="196"/>
      <c r="O45" s="196"/>
    </row>
    <row r="46" spans="2:15" ht="16.5">
      <c r="B46" s="192"/>
      <c r="C46" s="192"/>
      <c r="D46" s="193"/>
      <c r="E46" s="193"/>
      <c r="F46" s="193"/>
      <c r="G46" s="193"/>
      <c r="H46" s="193"/>
      <c r="I46" s="193"/>
      <c r="J46" s="193"/>
      <c r="K46" s="193"/>
      <c r="L46" s="193"/>
      <c r="M46" s="220"/>
      <c r="N46" s="196"/>
      <c r="O46" s="196"/>
    </row>
    <row r="47" spans="2:15" ht="16.5">
      <c r="B47" s="192"/>
      <c r="C47" s="192"/>
      <c r="D47" s="193"/>
      <c r="E47" s="193"/>
      <c r="F47" s="193"/>
      <c r="G47" s="193"/>
      <c r="H47" s="193"/>
      <c r="I47" s="193"/>
      <c r="J47" s="193"/>
      <c r="K47" s="193"/>
      <c r="L47" s="193"/>
      <c r="M47" s="220"/>
      <c r="N47" s="196"/>
      <c r="O47" s="196"/>
    </row>
    <row r="48" spans="2:15" ht="16.5">
      <c r="B48" s="192"/>
      <c r="C48" s="192"/>
      <c r="D48" s="193"/>
      <c r="E48" s="193"/>
      <c r="F48" s="193"/>
      <c r="G48" s="193"/>
      <c r="H48" s="193"/>
      <c r="I48" s="193"/>
      <c r="J48" s="193"/>
      <c r="K48" s="193"/>
      <c r="L48" s="193"/>
      <c r="M48" s="220"/>
      <c r="N48" s="196"/>
      <c r="O48" s="196"/>
    </row>
    <row r="49" spans="2:15" ht="16.5">
      <c r="B49" s="192"/>
      <c r="C49" s="192"/>
      <c r="D49" s="193"/>
      <c r="E49" s="193"/>
      <c r="F49" s="193"/>
      <c r="G49" s="193"/>
      <c r="H49" s="193"/>
      <c r="I49" s="193"/>
      <c r="J49" s="193"/>
      <c r="K49" s="193"/>
      <c r="L49" s="193"/>
      <c r="M49" s="220"/>
      <c r="N49" s="196"/>
      <c r="O49" s="196"/>
    </row>
    <row r="50" spans="2:15" ht="16.5">
      <c r="B50" s="192"/>
      <c r="C50" s="192"/>
      <c r="D50" s="193"/>
      <c r="E50" s="193"/>
      <c r="F50" s="193"/>
      <c r="G50" s="193"/>
      <c r="H50" s="193"/>
      <c r="I50" s="193"/>
      <c r="J50" s="193"/>
      <c r="K50" s="193"/>
      <c r="L50" s="193"/>
      <c r="M50" s="220"/>
      <c r="N50" s="196"/>
      <c r="O50" s="196"/>
    </row>
    <row r="51" spans="2:15" ht="16.5">
      <c r="B51" s="192"/>
      <c r="C51" s="192"/>
      <c r="D51" s="193"/>
      <c r="E51" s="193"/>
      <c r="F51" s="193"/>
      <c r="G51" s="193"/>
      <c r="H51" s="193"/>
      <c r="I51" s="193"/>
      <c r="J51" s="193"/>
      <c r="K51" s="193"/>
      <c r="L51" s="193"/>
      <c r="M51" s="220"/>
      <c r="N51" s="196"/>
      <c r="O51" s="196"/>
    </row>
    <row r="52" spans="2:15" ht="16.5">
      <c r="B52" s="192"/>
      <c r="C52" s="192"/>
      <c r="D52" s="193"/>
      <c r="E52" s="193"/>
      <c r="F52" s="193"/>
      <c r="G52" s="193"/>
      <c r="H52" s="193"/>
      <c r="I52" s="193"/>
      <c r="J52" s="193"/>
      <c r="K52" s="193"/>
      <c r="L52" s="193"/>
      <c r="M52" s="220"/>
      <c r="N52" s="196"/>
      <c r="O52" s="196"/>
    </row>
    <row r="53" spans="2:15" ht="16.5">
      <c r="B53" s="192"/>
      <c r="C53" s="192"/>
      <c r="D53" s="193"/>
      <c r="E53" s="193"/>
      <c r="F53" s="193"/>
      <c r="G53" s="193"/>
      <c r="H53" s="193"/>
      <c r="I53" s="193"/>
      <c r="J53" s="193"/>
      <c r="K53" s="193"/>
      <c r="L53" s="193"/>
      <c r="M53" s="220"/>
      <c r="N53" s="196"/>
      <c r="O53" s="196"/>
    </row>
    <row r="54" spans="2:15" ht="16.5">
      <c r="B54" s="192"/>
      <c r="C54" s="192"/>
      <c r="D54" s="193"/>
      <c r="E54" s="193"/>
      <c r="F54" s="193"/>
      <c r="G54" s="193"/>
      <c r="H54" s="193"/>
      <c r="I54" s="193"/>
      <c r="J54" s="193"/>
      <c r="K54" s="193"/>
      <c r="L54" s="193"/>
      <c r="M54" s="220"/>
      <c r="N54" s="196"/>
      <c r="O54" s="196"/>
    </row>
    <row r="55" spans="2:15" ht="16.5">
      <c r="B55" s="192"/>
      <c r="C55" s="192"/>
      <c r="D55" s="193"/>
      <c r="E55" s="193"/>
      <c r="F55" s="193"/>
      <c r="G55" s="193"/>
      <c r="H55" s="193"/>
      <c r="I55" s="193"/>
      <c r="J55" s="193"/>
      <c r="K55" s="193"/>
      <c r="L55" s="193"/>
      <c r="M55" s="220"/>
      <c r="N55" s="196"/>
      <c r="O55" s="196"/>
    </row>
    <row r="56" spans="2:15" ht="16.5">
      <c r="B56" s="192"/>
      <c r="C56" s="192"/>
      <c r="D56" s="193"/>
      <c r="E56" s="193"/>
      <c r="F56" s="193"/>
      <c r="G56" s="193"/>
      <c r="H56" s="193"/>
      <c r="I56" s="193"/>
      <c r="J56" s="193"/>
      <c r="K56" s="193"/>
      <c r="L56" s="193"/>
      <c r="M56" s="220"/>
      <c r="N56" s="196"/>
      <c r="O56" s="196"/>
    </row>
    <row r="57" spans="2:15" ht="16.5">
      <c r="B57" s="192"/>
      <c r="C57" s="192"/>
      <c r="D57" s="193"/>
      <c r="E57" s="193"/>
      <c r="F57" s="193"/>
      <c r="G57" s="193"/>
      <c r="H57" s="193"/>
      <c r="I57" s="193"/>
      <c r="J57" s="193"/>
      <c r="K57" s="193"/>
      <c r="L57" s="193"/>
      <c r="M57" s="220"/>
      <c r="N57" s="196"/>
      <c r="O57" s="196"/>
    </row>
    <row r="58" spans="2:15" ht="16.5">
      <c r="B58" s="192"/>
      <c r="C58" s="192"/>
      <c r="D58" s="193"/>
      <c r="E58" s="193"/>
      <c r="F58" s="193"/>
      <c r="G58" s="193"/>
      <c r="H58" s="193"/>
      <c r="I58" s="193"/>
      <c r="J58" s="193"/>
      <c r="K58" s="193"/>
      <c r="L58" s="193"/>
      <c r="M58" s="220"/>
      <c r="N58" s="196"/>
      <c r="O58" s="196"/>
    </row>
  </sheetData>
  <sheetProtection formatCells="0" formatRows="0"/>
  <mergeCells count="49">
    <mergeCell ref="M5:M7"/>
    <mergeCell ref="C39:O40"/>
    <mergeCell ref="N26:N34"/>
    <mergeCell ref="N35:N37"/>
    <mergeCell ref="O26:O34"/>
    <mergeCell ref="C35:C37"/>
    <mergeCell ref="M35:M37"/>
    <mergeCell ref="O35:O37"/>
    <mergeCell ref="K5:K6"/>
    <mergeCell ref="L5:L6"/>
    <mergeCell ref="D4:I4"/>
    <mergeCell ref="D24:I24"/>
    <mergeCell ref="C18:O19"/>
    <mergeCell ref="N5:N7"/>
    <mergeCell ref="N8:N15"/>
    <mergeCell ref="D13:I13"/>
    <mergeCell ref="D14:I14"/>
    <mergeCell ref="D6:I6"/>
    <mergeCell ref="D7:I7"/>
    <mergeCell ref="O5:O7"/>
    <mergeCell ref="O8:O15"/>
    <mergeCell ref="M8:M15"/>
    <mergeCell ref="D27:I27"/>
    <mergeCell ref="D25:I25"/>
    <mergeCell ref="D11:I11"/>
    <mergeCell ref="D12:I12"/>
    <mergeCell ref="M26:M34"/>
    <mergeCell ref="D29:I29"/>
    <mergeCell ref="D15:I15"/>
    <mergeCell ref="D16:I16"/>
    <mergeCell ref="C5:C7"/>
    <mergeCell ref="D28:I28"/>
    <mergeCell ref="C8:C15"/>
    <mergeCell ref="C17:L17"/>
    <mergeCell ref="D9:I9"/>
    <mergeCell ref="D8:I8"/>
    <mergeCell ref="D10:I10"/>
    <mergeCell ref="D5:I5"/>
    <mergeCell ref="D26:I26"/>
    <mergeCell ref="C38:L38"/>
    <mergeCell ref="D35:I35"/>
    <mergeCell ref="D37:I37"/>
    <mergeCell ref="D34:I34"/>
    <mergeCell ref="D36:I36"/>
    <mergeCell ref="C26:C34"/>
    <mergeCell ref="D31:I31"/>
    <mergeCell ref="D32:I32"/>
    <mergeCell ref="D30:I30"/>
    <mergeCell ref="D33:I33"/>
  </mergeCells>
  <dataValidations count="1">
    <dataValidation type="list" allowBlank="1" showInputMessage="1" showErrorMessage="1" sqref="J5:J16 J25:J37">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69" r:id="rId1"/>
  <rowBreaks count="1" manualBreakCount="1">
    <brk id="20" max="255" man="1"/>
  </rowBreaks>
</worksheet>
</file>

<file path=xl/worksheets/sheet14.xml><?xml version="1.0" encoding="utf-8"?>
<worksheet xmlns="http://schemas.openxmlformats.org/spreadsheetml/2006/main" xmlns:r="http://schemas.openxmlformats.org/officeDocument/2006/relationships">
  <sheetPr>
    <tabColor rgb="FFFFC000"/>
  </sheetPr>
  <dimension ref="A1:Q76"/>
  <sheetViews>
    <sheetView showGridLines="0" zoomScale="75" zoomScaleNormal="75" zoomScaleSheetLayoutView="100" zoomScalePageLayoutView="0" workbookViewId="0" topLeftCell="A19">
      <selection activeCell="R9" sqref="R9"/>
    </sheetView>
  </sheetViews>
  <sheetFormatPr defaultColWidth="11.00390625" defaultRowHeight="16.5"/>
  <cols>
    <col min="1" max="1" width="1.875" style="47" customWidth="1"/>
    <col min="2" max="2" width="3.50390625" style="47" customWidth="1"/>
    <col min="3" max="3" width="10.625" style="47" customWidth="1"/>
    <col min="4" max="8" width="10.625" style="48" customWidth="1"/>
    <col min="9" max="9" width="8.75390625" style="48" customWidth="1"/>
    <col min="10" max="10" width="8.625" style="49" customWidth="1"/>
    <col min="11" max="11" width="66.50390625" style="48" customWidth="1"/>
    <col min="12" max="12" width="23.125" style="48" customWidth="1"/>
    <col min="13" max="13" width="6.625" style="52" customWidth="1"/>
    <col min="14" max="15" width="6.625" style="51" customWidth="1"/>
    <col min="16" max="16" width="2.875" style="47" customWidth="1"/>
    <col min="17" max="16384" width="11.00390625" style="47" customWidth="1"/>
  </cols>
  <sheetData>
    <row r="1" spans="1:17" ht="19.5">
      <c r="A1" s="192"/>
      <c r="B1" s="4" t="s">
        <v>528</v>
      </c>
      <c r="C1" s="192"/>
      <c r="D1" s="193"/>
      <c r="E1" s="193"/>
      <c r="F1" s="193"/>
      <c r="G1" s="193"/>
      <c r="H1" s="193"/>
      <c r="I1" s="193"/>
      <c r="J1" s="194"/>
      <c r="K1" s="193"/>
      <c r="L1" s="193"/>
      <c r="M1" s="220"/>
      <c r="N1" s="196"/>
      <c r="O1" s="196"/>
      <c r="P1" s="233"/>
      <c r="Q1" s="192"/>
    </row>
    <row r="2" spans="1:17" ht="19.5">
      <c r="A2" s="192"/>
      <c r="B2" s="76" t="s">
        <v>918</v>
      </c>
      <c r="C2" s="192"/>
      <c r="D2" s="193"/>
      <c r="E2" s="193"/>
      <c r="F2" s="193"/>
      <c r="G2" s="193"/>
      <c r="H2" s="193"/>
      <c r="I2" s="193"/>
      <c r="J2" s="194"/>
      <c r="K2" s="193"/>
      <c r="L2" s="193"/>
      <c r="M2" s="220"/>
      <c r="N2" s="196"/>
      <c r="O2" s="196"/>
      <c r="P2" s="192"/>
      <c r="Q2" s="192"/>
    </row>
    <row r="3" spans="1:17" ht="9.75" customHeight="1">
      <c r="A3" s="192"/>
      <c r="B3" s="76"/>
      <c r="C3" s="192"/>
      <c r="D3" s="193"/>
      <c r="E3" s="193"/>
      <c r="F3" s="193"/>
      <c r="G3" s="193"/>
      <c r="H3" s="193"/>
      <c r="I3" s="193"/>
      <c r="J3" s="194"/>
      <c r="K3" s="193"/>
      <c r="L3" s="193"/>
      <c r="M3" s="220"/>
      <c r="N3" s="196"/>
      <c r="O3" s="196"/>
      <c r="P3" s="192"/>
      <c r="Q3" s="192"/>
    </row>
    <row r="4" spans="1:17" s="75" customFormat="1" ht="29.25" customHeight="1">
      <c r="A4" s="192"/>
      <c r="B4" s="76"/>
      <c r="C4" s="720" t="s">
        <v>361</v>
      </c>
      <c r="D4" s="721"/>
      <c r="E4" s="722"/>
      <c r="F4" s="235" t="s">
        <v>362</v>
      </c>
      <c r="G4" s="198"/>
      <c r="H4" s="198"/>
      <c r="I4" s="198"/>
      <c r="J4" s="198"/>
      <c r="K4" s="198"/>
      <c r="L4" s="193"/>
      <c r="M4" s="193"/>
      <c r="N4" s="220"/>
      <c r="O4" s="196"/>
      <c r="P4" s="196"/>
      <c r="Q4" s="192"/>
    </row>
    <row r="5" spans="1:17" s="75" customFormat="1" ht="9" customHeight="1">
      <c r="A5" s="192"/>
      <c r="B5" s="77"/>
      <c r="C5" s="234"/>
      <c r="D5" s="234"/>
      <c r="E5" s="234"/>
      <c r="F5" s="236"/>
      <c r="G5" s="198"/>
      <c r="H5" s="198"/>
      <c r="I5" s="198"/>
      <c r="J5" s="198"/>
      <c r="K5" s="198"/>
      <c r="L5" s="193"/>
      <c r="M5" s="193"/>
      <c r="N5" s="220"/>
      <c r="O5" s="196"/>
      <c r="P5" s="196"/>
      <c r="Q5" s="192"/>
    </row>
    <row r="6" spans="1:17" ht="30" customHeight="1">
      <c r="A6" s="192"/>
      <c r="B6" s="192"/>
      <c r="C6" s="201" t="s">
        <v>21</v>
      </c>
      <c r="D6" s="658" t="s">
        <v>22</v>
      </c>
      <c r="E6" s="659"/>
      <c r="F6" s="659"/>
      <c r="G6" s="659"/>
      <c r="H6" s="659"/>
      <c r="I6" s="660"/>
      <c r="J6" s="201" t="s">
        <v>522</v>
      </c>
      <c r="K6" s="201" t="s">
        <v>523</v>
      </c>
      <c r="L6" s="201" t="s">
        <v>524</v>
      </c>
      <c r="M6" s="221" t="s">
        <v>23</v>
      </c>
      <c r="N6" s="201" t="s">
        <v>525</v>
      </c>
      <c r="O6" s="201" t="s">
        <v>526</v>
      </c>
      <c r="P6" s="192"/>
      <c r="Q6" s="192"/>
    </row>
    <row r="7" spans="1:17" ht="55.5" customHeight="1">
      <c r="A7" s="192"/>
      <c r="B7" s="192"/>
      <c r="C7" s="689" t="s">
        <v>527</v>
      </c>
      <c r="D7" s="704" t="s">
        <v>285</v>
      </c>
      <c r="E7" s="705"/>
      <c r="F7" s="705"/>
      <c r="G7" s="705"/>
      <c r="H7" s="705"/>
      <c r="I7" s="706"/>
      <c r="J7" s="206" t="s">
        <v>535</v>
      </c>
      <c r="K7" s="216" t="s">
        <v>919</v>
      </c>
      <c r="L7" s="216" t="s">
        <v>920</v>
      </c>
      <c r="M7" s="698">
        <v>0.8</v>
      </c>
      <c r="N7" s="707">
        <v>0.8</v>
      </c>
      <c r="O7" s="664"/>
      <c r="P7" s="192"/>
      <c r="Q7" s="192"/>
    </row>
    <row r="8" spans="1:17" ht="78" customHeight="1">
      <c r="A8" s="192"/>
      <c r="B8" s="192"/>
      <c r="C8" s="690"/>
      <c r="D8" s="704" t="s">
        <v>437</v>
      </c>
      <c r="E8" s="705"/>
      <c r="F8" s="705"/>
      <c r="G8" s="705"/>
      <c r="H8" s="705"/>
      <c r="I8" s="706"/>
      <c r="J8" s="206" t="s">
        <v>438</v>
      </c>
      <c r="K8" s="216" t="s">
        <v>921</v>
      </c>
      <c r="L8" s="216" t="s">
        <v>922</v>
      </c>
      <c r="M8" s="698"/>
      <c r="N8" s="707"/>
      <c r="O8" s="664"/>
      <c r="P8" s="192"/>
      <c r="Q8" s="192"/>
    </row>
    <row r="9" spans="1:17" ht="104.25" customHeight="1">
      <c r="A9" s="192"/>
      <c r="B9" s="192"/>
      <c r="C9" s="687" t="s">
        <v>26</v>
      </c>
      <c r="D9" s="708" t="s">
        <v>439</v>
      </c>
      <c r="E9" s="709"/>
      <c r="F9" s="709"/>
      <c r="G9" s="709"/>
      <c r="H9" s="709"/>
      <c r="I9" s="710"/>
      <c r="J9" s="206" t="s">
        <v>440</v>
      </c>
      <c r="K9" s="216" t="s">
        <v>923</v>
      </c>
      <c r="L9" s="216" t="s">
        <v>380</v>
      </c>
      <c r="M9" s="692">
        <v>2.4</v>
      </c>
      <c r="N9" s="681">
        <v>2.1</v>
      </c>
      <c r="O9" s="667"/>
      <c r="P9" s="192"/>
      <c r="Q9" s="192"/>
    </row>
    <row r="10" spans="1:17" ht="30" customHeight="1">
      <c r="A10" s="192"/>
      <c r="B10" s="192"/>
      <c r="C10" s="688"/>
      <c r="D10" s="708" t="s">
        <v>924</v>
      </c>
      <c r="E10" s="709"/>
      <c r="F10" s="709"/>
      <c r="G10" s="709"/>
      <c r="H10" s="709"/>
      <c r="I10" s="710"/>
      <c r="J10" s="206" t="s">
        <v>438</v>
      </c>
      <c r="K10" s="216" t="s">
        <v>925</v>
      </c>
      <c r="L10" s="216" t="s">
        <v>380</v>
      </c>
      <c r="M10" s="693"/>
      <c r="N10" s="683"/>
      <c r="O10" s="668"/>
      <c r="P10" s="192"/>
      <c r="Q10" s="192"/>
    </row>
    <row r="11" spans="1:17" ht="36.75" customHeight="1">
      <c r="A11" s="192"/>
      <c r="B11" s="192"/>
      <c r="C11" s="688"/>
      <c r="D11" s="708" t="s">
        <v>926</v>
      </c>
      <c r="E11" s="709"/>
      <c r="F11" s="709"/>
      <c r="G11" s="709"/>
      <c r="H11" s="709"/>
      <c r="I11" s="710"/>
      <c r="J11" s="206"/>
      <c r="K11" s="237"/>
      <c r="L11" s="237"/>
      <c r="M11" s="693"/>
      <c r="N11" s="683"/>
      <c r="O11" s="668"/>
      <c r="P11" s="192"/>
      <c r="Q11" s="192"/>
    </row>
    <row r="12" spans="1:17" ht="30" customHeight="1">
      <c r="A12" s="192"/>
      <c r="B12" s="192"/>
      <c r="C12" s="688"/>
      <c r="D12" s="695" t="s">
        <v>502</v>
      </c>
      <c r="E12" s="711"/>
      <c r="F12" s="711"/>
      <c r="G12" s="711"/>
      <c r="H12" s="711"/>
      <c r="I12" s="712"/>
      <c r="J12" s="206" t="s">
        <v>419</v>
      </c>
      <c r="K12" s="216" t="s">
        <v>927</v>
      </c>
      <c r="L12" s="216" t="s">
        <v>379</v>
      </c>
      <c r="M12" s="693"/>
      <c r="N12" s="683"/>
      <c r="O12" s="668"/>
      <c r="P12" s="192"/>
      <c r="Q12" s="192"/>
    </row>
    <row r="13" spans="1:17" ht="86.25" customHeight="1">
      <c r="A13" s="192"/>
      <c r="B13" s="192"/>
      <c r="C13" s="688"/>
      <c r="D13" s="661" t="s">
        <v>441</v>
      </c>
      <c r="E13" s="662"/>
      <c r="F13" s="662"/>
      <c r="G13" s="662"/>
      <c r="H13" s="662"/>
      <c r="I13" s="663"/>
      <c r="J13" s="206" t="s">
        <v>438</v>
      </c>
      <c r="K13" s="210" t="s">
        <v>928</v>
      </c>
      <c r="L13" s="210" t="s">
        <v>652</v>
      </c>
      <c r="M13" s="693"/>
      <c r="N13" s="683"/>
      <c r="O13" s="668"/>
      <c r="P13" s="192"/>
      <c r="Q13" s="192"/>
    </row>
    <row r="14" spans="1:17" ht="75.75" customHeight="1">
      <c r="A14" s="192"/>
      <c r="B14" s="192"/>
      <c r="C14" s="688"/>
      <c r="D14" s="704" t="s">
        <v>503</v>
      </c>
      <c r="E14" s="705"/>
      <c r="F14" s="705"/>
      <c r="G14" s="705"/>
      <c r="H14" s="705"/>
      <c r="I14" s="706"/>
      <c r="J14" s="206" t="s">
        <v>419</v>
      </c>
      <c r="K14" s="210" t="s">
        <v>929</v>
      </c>
      <c r="L14" s="238" t="s">
        <v>930</v>
      </c>
      <c r="M14" s="693"/>
      <c r="N14" s="683"/>
      <c r="O14" s="668"/>
      <c r="P14" s="192"/>
      <c r="Q14" s="192"/>
    </row>
    <row r="15" spans="1:17" ht="122.25" customHeight="1">
      <c r="A15" s="192"/>
      <c r="B15" s="192"/>
      <c r="C15" s="688"/>
      <c r="D15" s="661" t="s">
        <v>931</v>
      </c>
      <c r="E15" s="662"/>
      <c r="F15" s="662"/>
      <c r="G15" s="662"/>
      <c r="H15" s="662"/>
      <c r="I15" s="663"/>
      <c r="J15" s="206" t="s">
        <v>419</v>
      </c>
      <c r="K15" s="210" t="s">
        <v>932</v>
      </c>
      <c r="L15" s="210" t="s">
        <v>805</v>
      </c>
      <c r="M15" s="693"/>
      <c r="N15" s="682"/>
      <c r="O15" s="668"/>
      <c r="P15" s="192"/>
      <c r="Q15" s="192"/>
    </row>
    <row r="16" spans="1:17" ht="120.75" customHeight="1">
      <c r="A16" s="192"/>
      <c r="B16" s="192"/>
      <c r="C16" s="699" t="s">
        <v>35</v>
      </c>
      <c r="D16" s="704" t="s">
        <v>504</v>
      </c>
      <c r="E16" s="705"/>
      <c r="F16" s="705"/>
      <c r="G16" s="705"/>
      <c r="H16" s="705"/>
      <c r="I16" s="706"/>
      <c r="J16" s="206" t="s">
        <v>419</v>
      </c>
      <c r="K16" s="216" t="s">
        <v>933</v>
      </c>
      <c r="L16" s="216" t="s">
        <v>934</v>
      </c>
      <c r="M16" s="692">
        <v>0.8</v>
      </c>
      <c r="N16" s="681">
        <v>0.8</v>
      </c>
      <c r="O16" s="667"/>
      <c r="P16" s="192"/>
      <c r="Q16" s="192"/>
    </row>
    <row r="17" spans="1:17" ht="52.5" customHeight="1">
      <c r="A17" s="192"/>
      <c r="B17" s="192"/>
      <c r="C17" s="701"/>
      <c r="D17" s="661" t="s">
        <v>505</v>
      </c>
      <c r="E17" s="662"/>
      <c r="F17" s="662"/>
      <c r="G17" s="662"/>
      <c r="H17" s="662"/>
      <c r="I17" s="663"/>
      <c r="J17" s="206" t="s">
        <v>419</v>
      </c>
      <c r="K17" s="216" t="s">
        <v>935</v>
      </c>
      <c r="L17" s="216" t="s">
        <v>920</v>
      </c>
      <c r="M17" s="694"/>
      <c r="N17" s="682"/>
      <c r="O17" s="669"/>
      <c r="P17" s="192"/>
      <c r="Q17" s="192"/>
    </row>
    <row r="18" spans="1:17" ht="32.25" customHeight="1">
      <c r="A18" s="192"/>
      <c r="B18" s="192"/>
      <c r="C18" s="654" t="s">
        <v>39</v>
      </c>
      <c r="D18" s="655"/>
      <c r="E18" s="655"/>
      <c r="F18" s="655"/>
      <c r="G18" s="655"/>
      <c r="H18" s="655"/>
      <c r="I18" s="655"/>
      <c r="J18" s="655"/>
      <c r="K18" s="655"/>
      <c r="L18" s="656"/>
      <c r="M18" s="223">
        <f>SUM(M7:M16)</f>
        <v>4</v>
      </c>
      <c r="N18" s="228">
        <f>SUM(N7:N16)</f>
        <v>3.7</v>
      </c>
      <c r="O18" s="209"/>
      <c r="P18" s="192"/>
      <c r="Q18" s="192"/>
    </row>
    <row r="19" spans="1:17" ht="32.25" customHeight="1">
      <c r="A19" s="192"/>
      <c r="B19" s="192"/>
      <c r="C19" s="675" t="s">
        <v>855</v>
      </c>
      <c r="D19" s="676"/>
      <c r="E19" s="676"/>
      <c r="F19" s="676"/>
      <c r="G19" s="676"/>
      <c r="H19" s="676"/>
      <c r="I19" s="676"/>
      <c r="J19" s="676"/>
      <c r="K19" s="676"/>
      <c r="L19" s="676"/>
      <c r="M19" s="676"/>
      <c r="N19" s="676"/>
      <c r="O19" s="677"/>
      <c r="P19" s="192"/>
      <c r="Q19" s="192"/>
    </row>
    <row r="20" spans="1:17" ht="32.25" customHeight="1">
      <c r="A20" s="192"/>
      <c r="B20" s="192"/>
      <c r="C20" s="678"/>
      <c r="D20" s="679"/>
      <c r="E20" s="679"/>
      <c r="F20" s="679"/>
      <c r="G20" s="679"/>
      <c r="H20" s="679"/>
      <c r="I20" s="679"/>
      <c r="J20" s="679"/>
      <c r="K20" s="679"/>
      <c r="L20" s="679"/>
      <c r="M20" s="679"/>
      <c r="N20" s="679"/>
      <c r="O20" s="680"/>
      <c r="P20" s="192"/>
      <c r="Q20" s="192"/>
    </row>
    <row r="21" spans="1:17" ht="27" customHeight="1">
      <c r="A21" s="192"/>
      <c r="B21" s="192"/>
      <c r="C21" s="229"/>
      <c r="D21" s="229"/>
      <c r="E21" s="229"/>
      <c r="F21" s="229"/>
      <c r="G21" s="229"/>
      <c r="H21" s="229"/>
      <c r="I21" s="229"/>
      <c r="J21" s="239"/>
      <c r="K21" s="229"/>
      <c r="L21" s="229"/>
      <c r="M21" s="230"/>
      <c r="N21" s="229"/>
      <c r="O21" s="229"/>
      <c r="P21" s="192"/>
      <c r="Q21" s="192"/>
    </row>
    <row r="22" spans="1:17" ht="19.5">
      <c r="A22" s="192"/>
      <c r="B22" s="240"/>
      <c r="C22" s="192"/>
      <c r="D22" s="193"/>
      <c r="E22" s="193"/>
      <c r="F22" s="193"/>
      <c r="G22" s="193"/>
      <c r="H22" s="193"/>
      <c r="I22" s="193"/>
      <c r="J22" s="194"/>
      <c r="K22" s="193"/>
      <c r="L22" s="193"/>
      <c r="M22" s="220"/>
      <c r="N22" s="196"/>
      <c r="O22" s="196"/>
      <c r="P22" s="192"/>
      <c r="Q22" s="192"/>
    </row>
    <row r="23" spans="1:17" ht="6.75" customHeight="1">
      <c r="A23" s="192"/>
      <c r="B23" s="240"/>
      <c r="C23" s="192"/>
      <c r="D23" s="193"/>
      <c r="E23" s="193"/>
      <c r="F23" s="193"/>
      <c r="G23" s="193"/>
      <c r="H23" s="193"/>
      <c r="I23" s="193"/>
      <c r="J23" s="194"/>
      <c r="K23" s="193"/>
      <c r="L23" s="193"/>
      <c r="M23" s="220"/>
      <c r="N23" s="196"/>
      <c r="O23" s="196"/>
      <c r="P23" s="192"/>
      <c r="Q23" s="192"/>
    </row>
    <row r="24" spans="1:17" ht="19.5">
      <c r="A24" s="192"/>
      <c r="B24" s="240" t="s">
        <v>936</v>
      </c>
      <c r="C24" s="192"/>
      <c r="D24" s="193"/>
      <c r="E24" s="193"/>
      <c r="F24" s="193"/>
      <c r="G24" s="193"/>
      <c r="H24" s="193"/>
      <c r="I24" s="193"/>
      <c r="J24" s="194"/>
      <c r="K24" s="193"/>
      <c r="L24" s="193"/>
      <c r="M24" s="220"/>
      <c r="N24" s="196"/>
      <c r="O24" s="196"/>
      <c r="P24" s="192"/>
      <c r="Q24" s="192"/>
    </row>
    <row r="25" spans="1:17" ht="9.75" customHeight="1">
      <c r="A25" s="192"/>
      <c r="B25" s="76"/>
      <c r="C25" s="192"/>
      <c r="D25" s="193"/>
      <c r="E25" s="193"/>
      <c r="F25" s="193"/>
      <c r="G25" s="193"/>
      <c r="H25" s="193"/>
      <c r="I25" s="193"/>
      <c r="J25" s="194"/>
      <c r="K25" s="193"/>
      <c r="L25" s="193"/>
      <c r="M25" s="220"/>
      <c r="N25" s="196"/>
      <c r="O25" s="196"/>
      <c r="P25" s="192"/>
      <c r="Q25" s="192"/>
    </row>
    <row r="26" spans="1:17" s="75" customFormat="1" ht="29.25" customHeight="1">
      <c r="A26" s="192"/>
      <c r="B26" s="76"/>
      <c r="C26" s="720" t="s">
        <v>361</v>
      </c>
      <c r="D26" s="721"/>
      <c r="E26" s="722"/>
      <c r="F26" s="235" t="s">
        <v>362</v>
      </c>
      <c r="G26" s="198"/>
      <c r="H26" s="198"/>
      <c r="I26" s="198"/>
      <c r="J26" s="198"/>
      <c r="K26" s="198"/>
      <c r="L26" s="193"/>
      <c r="M26" s="193"/>
      <c r="N26" s="220"/>
      <c r="O26" s="196"/>
      <c r="P26" s="196"/>
      <c r="Q26" s="192"/>
    </row>
    <row r="27" spans="1:17" s="75" customFormat="1" ht="11.25" customHeight="1">
      <c r="A27" s="192"/>
      <c r="B27" s="76"/>
      <c r="C27" s="234"/>
      <c r="D27" s="211"/>
      <c r="E27" s="193"/>
      <c r="F27" s="193"/>
      <c r="G27" s="193"/>
      <c r="H27" s="193"/>
      <c r="I27" s="193"/>
      <c r="J27" s="193"/>
      <c r="K27" s="193"/>
      <c r="L27" s="193"/>
      <c r="M27" s="193"/>
      <c r="N27" s="220"/>
      <c r="O27" s="196"/>
      <c r="P27" s="196"/>
      <c r="Q27" s="192"/>
    </row>
    <row r="28" spans="1:17" ht="30" customHeight="1">
      <c r="A28" s="192"/>
      <c r="B28" s="192"/>
      <c r="C28" s="201" t="s">
        <v>21</v>
      </c>
      <c r="D28" s="658" t="s">
        <v>22</v>
      </c>
      <c r="E28" s="659"/>
      <c r="F28" s="659"/>
      <c r="G28" s="659"/>
      <c r="H28" s="659"/>
      <c r="I28" s="660"/>
      <c r="J28" s="202"/>
      <c r="K28" s="201" t="s">
        <v>451</v>
      </c>
      <c r="L28" s="201" t="s">
        <v>452</v>
      </c>
      <c r="M28" s="221" t="s">
        <v>23</v>
      </c>
      <c r="N28" s="201" t="s">
        <v>453</v>
      </c>
      <c r="O28" s="201" t="s">
        <v>454</v>
      </c>
      <c r="P28" s="192"/>
      <c r="Q28" s="192"/>
    </row>
    <row r="29" spans="1:17" ht="162.75" customHeight="1">
      <c r="A29" s="192"/>
      <c r="B29" s="192"/>
      <c r="C29" s="689" t="s">
        <v>455</v>
      </c>
      <c r="D29" s="704" t="s">
        <v>456</v>
      </c>
      <c r="E29" s="705"/>
      <c r="F29" s="705"/>
      <c r="G29" s="705"/>
      <c r="H29" s="705"/>
      <c r="I29" s="706"/>
      <c r="J29" s="206" t="s">
        <v>419</v>
      </c>
      <c r="K29" s="218" t="s">
        <v>937</v>
      </c>
      <c r="L29" s="241" t="s">
        <v>633</v>
      </c>
      <c r="M29" s="698">
        <v>0.8</v>
      </c>
      <c r="N29" s="681">
        <v>0.8</v>
      </c>
      <c r="O29" s="664"/>
      <c r="P29" s="192"/>
      <c r="Q29" s="192"/>
    </row>
    <row r="30" spans="1:17" ht="75" customHeight="1">
      <c r="A30" s="192"/>
      <c r="B30" s="192"/>
      <c r="C30" s="690"/>
      <c r="D30" s="704" t="s">
        <v>457</v>
      </c>
      <c r="E30" s="705" t="s">
        <v>547</v>
      </c>
      <c r="F30" s="705" t="s">
        <v>547</v>
      </c>
      <c r="G30" s="705" t="s">
        <v>547</v>
      </c>
      <c r="H30" s="705" t="s">
        <v>547</v>
      </c>
      <c r="I30" s="706" t="s">
        <v>547</v>
      </c>
      <c r="J30" s="206" t="s">
        <v>475</v>
      </c>
      <c r="K30" s="225" t="s">
        <v>938</v>
      </c>
      <c r="L30" s="218" t="s">
        <v>804</v>
      </c>
      <c r="M30" s="698"/>
      <c r="N30" s="682"/>
      <c r="O30" s="664"/>
      <c r="P30" s="192"/>
      <c r="Q30" s="192"/>
    </row>
    <row r="31" spans="1:17" ht="51" customHeight="1">
      <c r="A31" s="192"/>
      <c r="B31" s="192"/>
      <c r="C31" s="687" t="s">
        <v>26</v>
      </c>
      <c r="D31" s="704" t="s">
        <v>458</v>
      </c>
      <c r="E31" s="705" t="s">
        <v>548</v>
      </c>
      <c r="F31" s="705" t="s">
        <v>548</v>
      </c>
      <c r="G31" s="705" t="s">
        <v>548</v>
      </c>
      <c r="H31" s="705" t="s">
        <v>548</v>
      </c>
      <c r="I31" s="706" t="s">
        <v>548</v>
      </c>
      <c r="J31" s="206" t="s">
        <v>419</v>
      </c>
      <c r="K31" s="241" t="s">
        <v>939</v>
      </c>
      <c r="L31" s="218" t="s">
        <v>371</v>
      </c>
      <c r="M31" s="692">
        <v>2.4</v>
      </c>
      <c r="N31" s="681">
        <v>2.4</v>
      </c>
      <c r="O31" s="667"/>
      <c r="P31" s="192"/>
      <c r="Q31" s="192"/>
    </row>
    <row r="32" spans="1:17" ht="87.75" customHeight="1">
      <c r="A32" s="192"/>
      <c r="B32" s="192"/>
      <c r="C32" s="688"/>
      <c r="D32" s="704" t="s">
        <v>459</v>
      </c>
      <c r="E32" s="705" t="s">
        <v>289</v>
      </c>
      <c r="F32" s="705" t="s">
        <v>289</v>
      </c>
      <c r="G32" s="705" t="s">
        <v>289</v>
      </c>
      <c r="H32" s="705" t="s">
        <v>289</v>
      </c>
      <c r="I32" s="706" t="s">
        <v>289</v>
      </c>
      <c r="J32" s="206" t="s">
        <v>438</v>
      </c>
      <c r="K32" s="242" t="s">
        <v>940</v>
      </c>
      <c r="L32" s="218" t="s">
        <v>941</v>
      </c>
      <c r="M32" s="693"/>
      <c r="N32" s="683"/>
      <c r="O32" s="668"/>
      <c r="P32" s="192"/>
      <c r="Q32" s="192"/>
    </row>
    <row r="33" spans="1:17" ht="39.75" customHeight="1">
      <c r="A33" s="192"/>
      <c r="B33" s="192"/>
      <c r="C33" s="688"/>
      <c r="D33" s="704" t="s">
        <v>460</v>
      </c>
      <c r="E33" s="705" t="s">
        <v>290</v>
      </c>
      <c r="F33" s="705" t="s">
        <v>290</v>
      </c>
      <c r="G33" s="705" t="s">
        <v>290</v>
      </c>
      <c r="H33" s="705" t="s">
        <v>290</v>
      </c>
      <c r="I33" s="706" t="s">
        <v>290</v>
      </c>
      <c r="J33" s="206" t="s">
        <v>419</v>
      </c>
      <c r="K33" s="242" t="s">
        <v>942</v>
      </c>
      <c r="L33" s="218"/>
      <c r="M33" s="693"/>
      <c r="N33" s="683"/>
      <c r="O33" s="668"/>
      <c r="P33" s="192"/>
      <c r="Q33" s="192"/>
    </row>
    <row r="34" spans="1:17" ht="93" customHeight="1">
      <c r="A34" s="192"/>
      <c r="B34" s="192"/>
      <c r="C34" s="688"/>
      <c r="D34" s="704" t="s">
        <v>461</v>
      </c>
      <c r="E34" s="705" t="s">
        <v>549</v>
      </c>
      <c r="F34" s="705" t="s">
        <v>549</v>
      </c>
      <c r="G34" s="705" t="s">
        <v>549</v>
      </c>
      <c r="H34" s="705" t="s">
        <v>549</v>
      </c>
      <c r="I34" s="706" t="s">
        <v>549</v>
      </c>
      <c r="J34" s="206" t="s">
        <v>475</v>
      </c>
      <c r="K34" s="242" t="s">
        <v>943</v>
      </c>
      <c r="L34" s="218" t="s">
        <v>944</v>
      </c>
      <c r="M34" s="694"/>
      <c r="N34" s="682"/>
      <c r="O34" s="669"/>
      <c r="P34" s="192"/>
      <c r="Q34" s="192"/>
    </row>
    <row r="35" spans="1:17" ht="99" customHeight="1">
      <c r="A35" s="192"/>
      <c r="B35" s="192"/>
      <c r="C35" s="699" t="s">
        <v>35</v>
      </c>
      <c r="D35" s="704" t="s">
        <v>462</v>
      </c>
      <c r="E35" s="705" t="s">
        <v>550</v>
      </c>
      <c r="F35" s="705" t="s">
        <v>550</v>
      </c>
      <c r="G35" s="705" t="s">
        <v>550</v>
      </c>
      <c r="H35" s="705" t="s">
        <v>550</v>
      </c>
      <c r="I35" s="706" t="s">
        <v>550</v>
      </c>
      <c r="J35" s="206" t="s">
        <v>438</v>
      </c>
      <c r="K35" s="243" t="s">
        <v>945</v>
      </c>
      <c r="L35" s="207" t="s">
        <v>813</v>
      </c>
      <c r="M35" s="692">
        <v>0.8</v>
      </c>
      <c r="N35" s="713">
        <v>0.4</v>
      </c>
      <c r="O35" s="667"/>
      <c r="P35" s="192"/>
      <c r="Q35" s="192"/>
    </row>
    <row r="36" spans="1:17" ht="34.5" customHeight="1">
      <c r="A36" s="192"/>
      <c r="B36" s="192"/>
      <c r="C36" s="701"/>
      <c r="D36" s="704" t="s">
        <v>463</v>
      </c>
      <c r="E36" s="705" t="s">
        <v>291</v>
      </c>
      <c r="F36" s="705" t="s">
        <v>291</v>
      </c>
      <c r="G36" s="705" t="s">
        <v>291</v>
      </c>
      <c r="H36" s="705" t="s">
        <v>291</v>
      </c>
      <c r="I36" s="706" t="s">
        <v>291</v>
      </c>
      <c r="J36" s="206" t="s">
        <v>419</v>
      </c>
      <c r="K36" s="207"/>
      <c r="L36" s="241"/>
      <c r="M36" s="694"/>
      <c r="N36" s="714"/>
      <c r="O36" s="669"/>
      <c r="P36" s="192"/>
      <c r="Q36" s="192"/>
    </row>
    <row r="37" spans="1:17" ht="32.25" customHeight="1">
      <c r="A37" s="192"/>
      <c r="B37" s="192"/>
      <c r="C37" s="654" t="s">
        <v>39</v>
      </c>
      <c r="D37" s="655"/>
      <c r="E37" s="655"/>
      <c r="F37" s="655"/>
      <c r="G37" s="655"/>
      <c r="H37" s="655"/>
      <c r="I37" s="655"/>
      <c r="J37" s="655"/>
      <c r="K37" s="655"/>
      <c r="L37" s="656"/>
      <c r="M37" s="223">
        <f>SUM(M29:M35)</f>
        <v>4</v>
      </c>
      <c r="N37" s="228">
        <f>SUM(N29:N35)</f>
        <v>3.6</v>
      </c>
      <c r="O37" s="209"/>
      <c r="P37" s="192"/>
      <c r="Q37" s="192"/>
    </row>
    <row r="38" spans="1:17" ht="32.25" customHeight="1">
      <c r="A38" s="192"/>
      <c r="B38" s="192"/>
      <c r="C38" s="675" t="s">
        <v>855</v>
      </c>
      <c r="D38" s="676"/>
      <c r="E38" s="676"/>
      <c r="F38" s="676"/>
      <c r="G38" s="676"/>
      <c r="H38" s="676"/>
      <c r="I38" s="676"/>
      <c r="J38" s="676"/>
      <c r="K38" s="676"/>
      <c r="L38" s="676"/>
      <c r="M38" s="676"/>
      <c r="N38" s="676"/>
      <c r="O38" s="677"/>
      <c r="P38" s="192"/>
      <c r="Q38" s="192"/>
    </row>
    <row r="39" spans="1:17" ht="18.75" customHeight="1">
      <c r="A39" s="192"/>
      <c r="B39" s="192"/>
      <c r="C39" s="678"/>
      <c r="D39" s="679"/>
      <c r="E39" s="679"/>
      <c r="F39" s="679"/>
      <c r="G39" s="679"/>
      <c r="H39" s="679"/>
      <c r="I39" s="679"/>
      <c r="J39" s="679"/>
      <c r="K39" s="679"/>
      <c r="L39" s="679"/>
      <c r="M39" s="679"/>
      <c r="N39" s="679"/>
      <c r="O39" s="680"/>
      <c r="P39" s="192"/>
      <c r="Q39" s="192"/>
    </row>
    <row r="40" spans="1:17" ht="24" customHeight="1">
      <c r="A40" s="192"/>
      <c r="B40" s="192"/>
      <c r="C40" s="229"/>
      <c r="D40" s="229"/>
      <c r="E40" s="229"/>
      <c r="F40" s="229"/>
      <c r="G40" s="229"/>
      <c r="H40" s="229"/>
      <c r="I40" s="229"/>
      <c r="J40" s="229"/>
      <c r="K40" s="229"/>
      <c r="L40" s="229"/>
      <c r="M40" s="229"/>
      <c r="N40" s="229"/>
      <c r="O40" s="229"/>
      <c r="P40" s="192"/>
      <c r="Q40" s="192"/>
    </row>
    <row r="41" spans="1:17" ht="19.5">
      <c r="A41" s="192"/>
      <c r="B41" s="240" t="s">
        <v>946</v>
      </c>
      <c r="C41" s="192"/>
      <c r="D41" s="193"/>
      <c r="E41" s="193"/>
      <c r="F41" s="193"/>
      <c r="G41" s="193"/>
      <c r="H41" s="193"/>
      <c r="I41" s="193"/>
      <c r="J41" s="194"/>
      <c r="K41" s="193"/>
      <c r="L41" s="193"/>
      <c r="M41" s="220"/>
      <c r="N41" s="196"/>
      <c r="O41" s="196"/>
      <c r="P41" s="192"/>
      <c r="Q41" s="192"/>
    </row>
    <row r="42" spans="1:17" ht="9.75" customHeight="1">
      <c r="A42" s="192"/>
      <c r="B42" s="76"/>
      <c r="C42" s="192"/>
      <c r="D42" s="193"/>
      <c r="E42" s="193"/>
      <c r="F42" s="193"/>
      <c r="G42" s="193"/>
      <c r="H42" s="193"/>
      <c r="I42" s="193"/>
      <c r="J42" s="194"/>
      <c r="K42" s="193"/>
      <c r="L42" s="193"/>
      <c r="M42" s="220"/>
      <c r="N42" s="196"/>
      <c r="O42" s="196"/>
      <c r="P42" s="192"/>
      <c r="Q42" s="192"/>
    </row>
    <row r="43" spans="1:17" s="75" customFormat="1" ht="29.25" customHeight="1">
      <c r="A43" s="192"/>
      <c r="B43" s="76"/>
      <c r="C43" s="720" t="s">
        <v>361</v>
      </c>
      <c r="D43" s="721"/>
      <c r="E43" s="722"/>
      <c r="F43" s="235" t="s">
        <v>362</v>
      </c>
      <c r="G43" s="198"/>
      <c r="H43" s="198"/>
      <c r="I43" s="198"/>
      <c r="J43" s="198"/>
      <c r="K43" s="198"/>
      <c r="L43" s="193"/>
      <c r="M43" s="193"/>
      <c r="N43" s="220"/>
      <c r="O43" s="196"/>
      <c r="P43" s="196"/>
      <c r="Q43" s="192"/>
    </row>
    <row r="44" spans="1:17" s="75" customFormat="1" ht="11.25" customHeight="1">
      <c r="A44" s="192"/>
      <c r="B44" s="76"/>
      <c r="C44" s="234"/>
      <c r="D44" s="211"/>
      <c r="E44" s="193"/>
      <c r="F44" s="193"/>
      <c r="G44" s="193"/>
      <c r="H44" s="193"/>
      <c r="I44" s="193"/>
      <c r="J44" s="193"/>
      <c r="K44" s="193"/>
      <c r="L44" s="193"/>
      <c r="M44" s="193"/>
      <c r="N44" s="220"/>
      <c r="O44" s="196"/>
      <c r="P44" s="196"/>
      <c r="Q44" s="192"/>
    </row>
    <row r="45" spans="1:17" ht="30" customHeight="1">
      <c r="A45" s="192"/>
      <c r="B45" s="192"/>
      <c r="C45" s="201" t="s">
        <v>21</v>
      </c>
      <c r="D45" s="658" t="s">
        <v>22</v>
      </c>
      <c r="E45" s="659"/>
      <c r="F45" s="659"/>
      <c r="G45" s="659"/>
      <c r="H45" s="659"/>
      <c r="I45" s="660"/>
      <c r="J45" s="202"/>
      <c r="K45" s="201" t="s">
        <v>445</v>
      </c>
      <c r="L45" s="201" t="s">
        <v>446</v>
      </c>
      <c r="M45" s="221" t="s">
        <v>23</v>
      </c>
      <c r="N45" s="201" t="s">
        <v>447</v>
      </c>
      <c r="O45" s="201" t="s">
        <v>448</v>
      </c>
      <c r="P45" s="192"/>
      <c r="Q45" s="192"/>
    </row>
    <row r="46" spans="1:17" ht="72" customHeight="1">
      <c r="A46" s="192"/>
      <c r="B46" s="192"/>
      <c r="C46" s="689" t="s">
        <v>449</v>
      </c>
      <c r="D46" s="661" t="s">
        <v>464</v>
      </c>
      <c r="E46" s="662"/>
      <c r="F46" s="662"/>
      <c r="G46" s="662"/>
      <c r="H46" s="662"/>
      <c r="I46" s="663"/>
      <c r="J46" s="206" t="s">
        <v>438</v>
      </c>
      <c r="K46" s="218" t="s">
        <v>947</v>
      </c>
      <c r="L46" s="242" t="s">
        <v>749</v>
      </c>
      <c r="M46" s="698">
        <v>0.8</v>
      </c>
      <c r="N46" s="681">
        <v>0.8</v>
      </c>
      <c r="O46" s="664"/>
      <c r="P46" s="192"/>
      <c r="Q46" s="192"/>
    </row>
    <row r="47" spans="1:17" ht="108" customHeight="1">
      <c r="A47" s="192"/>
      <c r="B47" s="192"/>
      <c r="C47" s="690"/>
      <c r="D47" s="704" t="s">
        <v>465</v>
      </c>
      <c r="E47" s="705" t="s">
        <v>542</v>
      </c>
      <c r="F47" s="705" t="s">
        <v>542</v>
      </c>
      <c r="G47" s="705" t="s">
        <v>542</v>
      </c>
      <c r="H47" s="705" t="s">
        <v>542</v>
      </c>
      <c r="I47" s="706" t="s">
        <v>542</v>
      </c>
      <c r="J47" s="206" t="s">
        <v>438</v>
      </c>
      <c r="K47" s="218" t="s">
        <v>948</v>
      </c>
      <c r="L47" s="241" t="s">
        <v>750</v>
      </c>
      <c r="M47" s="698"/>
      <c r="N47" s="682"/>
      <c r="O47" s="664"/>
      <c r="P47" s="192"/>
      <c r="Q47" s="192"/>
    </row>
    <row r="48" spans="1:17" ht="78" customHeight="1">
      <c r="A48" s="192"/>
      <c r="B48" s="192"/>
      <c r="C48" s="687" t="s">
        <v>26</v>
      </c>
      <c r="D48" s="661" t="s">
        <v>466</v>
      </c>
      <c r="E48" s="685"/>
      <c r="F48" s="685"/>
      <c r="G48" s="685"/>
      <c r="H48" s="685"/>
      <c r="I48" s="686"/>
      <c r="J48" s="206" t="s">
        <v>438</v>
      </c>
      <c r="K48" s="218" t="s">
        <v>949</v>
      </c>
      <c r="L48" s="242" t="s">
        <v>683</v>
      </c>
      <c r="M48" s="692">
        <v>2.4</v>
      </c>
      <c r="N48" s="713">
        <v>1.8</v>
      </c>
      <c r="O48" s="667"/>
      <c r="P48" s="192"/>
      <c r="Q48" s="192"/>
    </row>
    <row r="49" spans="1:17" ht="24" customHeight="1">
      <c r="A49" s="192"/>
      <c r="B49" s="192"/>
      <c r="C49" s="688"/>
      <c r="D49" s="704" t="s">
        <v>467</v>
      </c>
      <c r="E49" s="705" t="s">
        <v>543</v>
      </c>
      <c r="F49" s="705" t="s">
        <v>543</v>
      </c>
      <c r="G49" s="705" t="s">
        <v>543</v>
      </c>
      <c r="H49" s="705" t="s">
        <v>543</v>
      </c>
      <c r="I49" s="706" t="s">
        <v>543</v>
      </c>
      <c r="J49" s="206" t="s">
        <v>438</v>
      </c>
      <c r="K49" s="242" t="s">
        <v>950</v>
      </c>
      <c r="L49" s="242" t="s">
        <v>711</v>
      </c>
      <c r="M49" s="693"/>
      <c r="N49" s="719"/>
      <c r="O49" s="668"/>
      <c r="P49" s="192"/>
      <c r="Q49" s="192"/>
    </row>
    <row r="50" spans="1:17" ht="31.5" customHeight="1">
      <c r="A50" s="192"/>
      <c r="B50" s="192"/>
      <c r="C50" s="688"/>
      <c r="D50" s="704" t="s">
        <v>468</v>
      </c>
      <c r="E50" s="705" t="s">
        <v>544</v>
      </c>
      <c r="F50" s="705" t="s">
        <v>544</v>
      </c>
      <c r="G50" s="705" t="s">
        <v>544</v>
      </c>
      <c r="H50" s="705" t="s">
        <v>544</v>
      </c>
      <c r="I50" s="706" t="s">
        <v>544</v>
      </c>
      <c r="J50" s="206"/>
      <c r="K50" s="242" t="s">
        <v>951</v>
      </c>
      <c r="L50" s="244"/>
      <c r="M50" s="693"/>
      <c r="N50" s="719"/>
      <c r="O50" s="668"/>
      <c r="P50" s="192"/>
      <c r="Q50" s="192"/>
    </row>
    <row r="51" spans="1:17" ht="75" customHeight="1">
      <c r="A51" s="192"/>
      <c r="B51" s="192"/>
      <c r="C51" s="688"/>
      <c r="D51" s="704" t="s">
        <v>952</v>
      </c>
      <c r="E51" s="705" t="s">
        <v>545</v>
      </c>
      <c r="F51" s="705" t="s">
        <v>545</v>
      </c>
      <c r="G51" s="705" t="s">
        <v>545</v>
      </c>
      <c r="H51" s="705" t="s">
        <v>545</v>
      </c>
      <c r="I51" s="706" t="s">
        <v>545</v>
      </c>
      <c r="J51" s="206" t="s">
        <v>475</v>
      </c>
      <c r="K51" s="242" t="s">
        <v>953</v>
      </c>
      <c r="L51" s="242" t="s">
        <v>751</v>
      </c>
      <c r="M51" s="693"/>
      <c r="N51" s="719"/>
      <c r="O51" s="668"/>
      <c r="P51" s="192"/>
      <c r="Q51" s="192"/>
    </row>
    <row r="52" spans="1:17" ht="33.75" customHeight="1">
      <c r="A52" s="192"/>
      <c r="B52" s="192"/>
      <c r="C52" s="688"/>
      <c r="D52" s="704" t="s">
        <v>954</v>
      </c>
      <c r="E52" s="705" t="s">
        <v>546</v>
      </c>
      <c r="F52" s="705" t="s">
        <v>546</v>
      </c>
      <c r="G52" s="705" t="s">
        <v>546</v>
      </c>
      <c r="H52" s="705" t="s">
        <v>546</v>
      </c>
      <c r="I52" s="706" t="s">
        <v>546</v>
      </c>
      <c r="J52" s="206" t="s">
        <v>475</v>
      </c>
      <c r="K52" s="242" t="s">
        <v>955</v>
      </c>
      <c r="L52" s="242" t="s">
        <v>751</v>
      </c>
      <c r="M52" s="694"/>
      <c r="N52" s="714"/>
      <c r="O52" s="669"/>
      <c r="P52" s="192"/>
      <c r="Q52" s="192"/>
    </row>
    <row r="53" spans="1:17" ht="143.25" customHeight="1">
      <c r="A53" s="192"/>
      <c r="B53" s="192"/>
      <c r="C53" s="699" t="s">
        <v>35</v>
      </c>
      <c r="D53" s="661" t="s">
        <v>473</v>
      </c>
      <c r="E53" s="662"/>
      <c r="F53" s="662"/>
      <c r="G53" s="662"/>
      <c r="H53" s="662"/>
      <c r="I53" s="663"/>
      <c r="J53" s="206" t="s">
        <v>419</v>
      </c>
      <c r="K53" s="218" t="s">
        <v>956</v>
      </c>
      <c r="L53" s="241" t="s">
        <v>752</v>
      </c>
      <c r="M53" s="692">
        <v>0.8</v>
      </c>
      <c r="N53" s="681">
        <v>0.8</v>
      </c>
      <c r="O53" s="667"/>
      <c r="P53" s="192"/>
      <c r="Q53" s="192"/>
    </row>
    <row r="54" spans="1:17" ht="57" customHeight="1">
      <c r="A54" s="192"/>
      <c r="B54" s="192"/>
      <c r="C54" s="717"/>
      <c r="D54" s="661" t="s">
        <v>474</v>
      </c>
      <c r="E54" s="715"/>
      <c r="F54" s="715"/>
      <c r="G54" s="715"/>
      <c r="H54" s="715"/>
      <c r="I54" s="716"/>
      <c r="J54" s="206" t="s">
        <v>438</v>
      </c>
      <c r="K54" s="207" t="s">
        <v>957</v>
      </c>
      <c r="L54" s="245" t="s">
        <v>958</v>
      </c>
      <c r="M54" s="693"/>
      <c r="N54" s="683"/>
      <c r="O54" s="668"/>
      <c r="P54" s="192"/>
      <c r="Q54" s="192"/>
    </row>
    <row r="55" spans="1:17" ht="39.75" customHeight="1">
      <c r="A55" s="192"/>
      <c r="B55" s="192"/>
      <c r="C55" s="718"/>
      <c r="D55" s="661" t="s">
        <v>959</v>
      </c>
      <c r="E55" s="662"/>
      <c r="F55" s="662"/>
      <c r="G55" s="662"/>
      <c r="H55" s="662"/>
      <c r="I55" s="663"/>
      <c r="J55" s="206" t="s">
        <v>438</v>
      </c>
      <c r="K55" s="225" t="s">
        <v>960</v>
      </c>
      <c r="L55" s="218" t="s">
        <v>753</v>
      </c>
      <c r="M55" s="694"/>
      <c r="N55" s="682"/>
      <c r="O55" s="669"/>
      <c r="P55" s="192"/>
      <c r="Q55" s="192"/>
    </row>
    <row r="56" spans="1:17" ht="32.25" customHeight="1">
      <c r="A56" s="192"/>
      <c r="B56" s="192"/>
      <c r="C56" s="654" t="s">
        <v>39</v>
      </c>
      <c r="D56" s="655"/>
      <c r="E56" s="655"/>
      <c r="F56" s="655"/>
      <c r="G56" s="655"/>
      <c r="H56" s="655"/>
      <c r="I56" s="655"/>
      <c r="J56" s="655"/>
      <c r="K56" s="655"/>
      <c r="L56" s="656"/>
      <c r="M56" s="223">
        <f>SUM(M46:M53)</f>
        <v>4</v>
      </c>
      <c r="N56" s="228">
        <v>3.2</v>
      </c>
      <c r="O56" s="209">
        <f>SUM(O46:O53)</f>
        <v>0</v>
      </c>
      <c r="P56" s="192"/>
      <c r="Q56" s="192"/>
    </row>
    <row r="57" spans="1:17" ht="32.25" customHeight="1">
      <c r="A57" s="192"/>
      <c r="B57" s="192"/>
      <c r="C57" s="675" t="s">
        <v>855</v>
      </c>
      <c r="D57" s="676"/>
      <c r="E57" s="676"/>
      <c r="F57" s="676"/>
      <c r="G57" s="676"/>
      <c r="H57" s="676"/>
      <c r="I57" s="676"/>
      <c r="J57" s="676"/>
      <c r="K57" s="676"/>
      <c r="L57" s="676"/>
      <c r="M57" s="676"/>
      <c r="N57" s="676"/>
      <c r="O57" s="677"/>
      <c r="P57" s="192"/>
      <c r="Q57" s="192"/>
    </row>
    <row r="58" spans="1:17" ht="3.75" customHeight="1">
      <c r="A58" s="192"/>
      <c r="B58" s="192"/>
      <c r="C58" s="678"/>
      <c r="D58" s="679"/>
      <c r="E58" s="679"/>
      <c r="F58" s="679"/>
      <c r="G58" s="679"/>
      <c r="H58" s="679"/>
      <c r="I58" s="679"/>
      <c r="J58" s="679"/>
      <c r="K58" s="679"/>
      <c r="L58" s="679"/>
      <c r="M58" s="679"/>
      <c r="N58" s="679"/>
      <c r="O58" s="680"/>
      <c r="P58" s="192"/>
      <c r="Q58" s="192"/>
    </row>
    <row r="59" spans="1:17" ht="27" customHeight="1">
      <c r="A59" s="192"/>
      <c r="B59" s="192"/>
      <c r="C59" s="229"/>
      <c r="D59" s="229"/>
      <c r="E59" s="229"/>
      <c r="F59" s="229"/>
      <c r="G59" s="229"/>
      <c r="H59" s="229"/>
      <c r="I59" s="229"/>
      <c r="J59" s="239"/>
      <c r="K59" s="229"/>
      <c r="L59" s="229"/>
      <c r="M59" s="230"/>
      <c r="N59" s="229"/>
      <c r="O59" s="229"/>
      <c r="P59" s="192"/>
      <c r="Q59" s="192"/>
    </row>
    <row r="60" spans="1:17" ht="16.5">
      <c r="A60" s="192"/>
      <c r="B60" s="192"/>
      <c r="C60" s="192"/>
      <c r="D60" s="193"/>
      <c r="E60" s="193"/>
      <c r="F60" s="193"/>
      <c r="G60" s="193"/>
      <c r="H60" s="193"/>
      <c r="I60" s="193"/>
      <c r="J60" s="194"/>
      <c r="K60" s="193"/>
      <c r="L60" s="193"/>
      <c r="M60" s="246"/>
      <c r="N60" s="192"/>
      <c r="O60" s="192"/>
      <c r="P60" s="192"/>
      <c r="Q60" s="192"/>
    </row>
    <row r="61" spans="1:17" ht="11.25" customHeight="1">
      <c r="A61" s="192"/>
      <c r="B61" s="192"/>
      <c r="C61" s="192"/>
      <c r="D61" s="193"/>
      <c r="E61" s="193"/>
      <c r="F61" s="193"/>
      <c r="G61" s="193"/>
      <c r="H61" s="193"/>
      <c r="I61" s="193"/>
      <c r="J61" s="194"/>
      <c r="K61" s="193"/>
      <c r="L61" s="193"/>
      <c r="M61" s="246"/>
      <c r="N61" s="192"/>
      <c r="O61" s="192"/>
      <c r="P61" s="192"/>
      <c r="Q61" s="192"/>
    </row>
    <row r="62" spans="1:17" ht="29.25" customHeight="1">
      <c r="A62" s="192"/>
      <c r="B62" s="192"/>
      <c r="C62" s="192"/>
      <c r="D62" s="193"/>
      <c r="E62" s="193"/>
      <c r="F62" s="193"/>
      <c r="G62" s="193"/>
      <c r="H62" s="193"/>
      <c r="I62" s="193"/>
      <c r="J62" s="194"/>
      <c r="K62" s="193"/>
      <c r="L62" s="193"/>
      <c r="M62" s="246"/>
      <c r="N62" s="192"/>
      <c r="O62" s="192"/>
      <c r="P62" s="192"/>
      <c r="Q62" s="192"/>
    </row>
    <row r="63" spans="1:17" ht="11.25" customHeight="1">
      <c r="A63" s="192"/>
      <c r="B63" s="192"/>
      <c r="C63" s="192"/>
      <c r="D63" s="193"/>
      <c r="E63" s="193"/>
      <c r="F63" s="193"/>
      <c r="G63" s="193"/>
      <c r="H63" s="193"/>
      <c r="I63" s="193"/>
      <c r="J63" s="194"/>
      <c r="K63" s="193"/>
      <c r="L63" s="193"/>
      <c r="M63" s="246"/>
      <c r="N63" s="192"/>
      <c r="O63" s="192"/>
      <c r="P63" s="192"/>
      <c r="Q63" s="192"/>
    </row>
    <row r="64" spans="1:17" ht="30" customHeight="1">
      <c r="A64" s="192"/>
      <c r="B64" s="192"/>
      <c r="C64" s="192"/>
      <c r="D64" s="193"/>
      <c r="E64" s="193"/>
      <c r="F64" s="193"/>
      <c r="G64" s="193"/>
      <c r="H64" s="193"/>
      <c r="I64" s="193"/>
      <c r="J64" s="194"/>
      <c r="K64" s="193"/>
      <c r="L64" s="193"/>
      <c r="M64" s="246"/>
      <c r="N64" s="192"/>
      <c r="O64" s="192"/>
      <c r="P64" s="192"/>
      <c r="Q64" s="192"/>
    </row>
    <row r="65" spans="13:15" ht="32.25" customHeight="1">
      <c r="M65" s="54"/>
      <c r="N65" s="47"/>
      <c r="O65" s="47"/>
    </row>
    <row r="66" spans="13:15" ht="32.25" customHeight="1">
      <c r="M66" s="54"/>
      <c r="N66" s="47"/>
      <c r="O66" s="47"/>
    </row>
    <row r="67" spans="13:15" ht="32.25" customHeight="1">
      <c r="M67" s="54"/>
      <c r="N67" s="47"/>
      <c r="O67" s="47"/>
    </row>
    <row r="68" spans="13:15" ht="32.25" customHeight="1">
      <c r="M68" s="54"/>
      <c r="N68" s="47"/>
      <c r="O68" s="47"/>
    </row>
    <row r="69" spans="13:15" ht="32.25" customHeight="1">
      <c r="M69" s="54"/>
      <c r="N69" s="47"/>
      <c r="O69" s="47"/>
    </row>
    <row r="70" spans="13:15" ht="32.25" customHeight="1">
      <c r="M70" s="54"/>
      <c r="N70" s="47"/>
      <c r="O70" s="47"/>
    </row>
    <row r="71" spans="13:15" ht="32.25" customHeight="1">
      <c r="M71" s="54"/>
      <c r="N71" s="47"/>
      <c r="O71" s="47"/>
    </row>
    <row r="72" spans="13:15" ht="32.25" customHeight="1">
      <c r="M72" s="54"/>
      <c r="N72" s="47"/>
      <c r="O72" s="47"/>
    </row>
    <row r="73" spans="13:15" ht="32.25" customHeight="1">
      <c r="M73" s="54"/>
      <c r="N73" s="47"/>
      <c r="O73" s="47"/>
    </row>
    <row r="74" spans="13:15" ht="32.25" customHeight="1">
      <c r="M74" s="54"/>
      <c r="N74" s="47"/>
      <c r="O74" s="47"/>
    </row>
    <row r="75" spans="13:15" ht="15">
      <c r="M75" s="54"/>
      <c r="N75" s="47"/>
      <c r="O75" s="47"/>
    </row>
    <row r="76" spans="13:15" ht="15">
      <c r="M76" s="54"/>
      <c r="N76" s="47"/>
      <c r="O76" s="47"/>
    </row>
  </sheetData>
  <sheetProtection formatCells="0" formatRows="0"/>
  <mergeCells count="77">
    <mergeCell ref="C4:E4"/>
    <mergeCell ref="C26:E26"/>
    <mergeCell ref="C29:C30"/>
    <mergeCell ref="D28:I28"/>
    <mergeCell ref="D29:I29"/>
    <mergeCell ref="D33:I33"/>
    <mergeCell ref="D30:I30"/>
    <mergeCell ref="D32:I32"/>
    <mergeCell ref="D6:I6"/>
    <mergeCell ref="D31:I31"/>
    <mergeCell ref="O29:O30"/>
    <mergeCell ref="N29:N30"/>
    <mergeCell ref="M29:M30"/>
    <mergeCell ref="D45:I45"/>
    <mergeCell ref="C37:L37"/>
    <mergeCell ref="D35:I35"/>
    <mergeCell ref="D36:I36"/>
    <mergeCell ref="C43:E43"/>
    <mergeCell ref="C35:C36"/>
    <mergeCell ref="C31:C34"/>
    <mergeCell ref="O46:O47"/>
    <mergeCell ref="O35:O36"/>
    <mergeCell ref="M46:M47"/>
    <mergeCell ref="C56:L56"/>
    <mergeCell ref="C48:C52"/>
    <mergeCell ref="D50:I50"/>
    <mergeCell ref="D48:I48"/>
    <mergeCell ref="D55:I55"/>
    <mergeCell ref="O53:O55"/>
    <mergeCell ref="N48:N52"/>
    <mergeCell ref="D54:I54"/>
    <mergeCell ref="C53:C55"/>
    <mergeCell ref="N53:N55"/>
    <mergeCell ref="D53:I53"/>
    <mergeCell ref="M48:M52"/>
    <mergeCell ref="M53:M55"/>
    <mergeCell ref="D49:I49"/>
    <mergeCell ref="C18:L18"/>
    <mergeCell ref="D34:I34"/>
    <mergeCell ref="D46:I46"/>
    <mergeCell ref="C57:O58"/>
    <mergeCell ref="N31:N34"/>
    <mergeCell ref="N35:N36"/>
    <mergeCell ref="N46:N47"/>
    <mergeCell ref="C38:O39"/>
    <mergeCell ref="D51:I51"/>
    <mergeCell ref="D52:I52"/>
    <mergeCell ref="M7:M8"/>
    <mergeCell ref="D17:I17"/>
    <mergeCell ref="O48:O52"/>
    <mergeCell ref="M31:M34"/>
    <mergeCell ref="M35:M36"/>
    <mergeCell ref="O31:O34"/>
    <mergeCell ref="D47:I47"/>
    <mergeCell ref="C19:O20"/>
    <mergeCell ref="C46:C47"/>
    <mergeCell ref="D8:I8"/>
    <mergeCell ref="N9:N15"/>
    <mergeCell ref="N16:N17"/>
    <mergeCell ref="C9:C15"/>
    <mergeCell ref="D15:I15"/>
    <mergeCell ref="D16:I16"/>
    <mergeCell ref="D11:I11"/>
    <mergeCell ref="D9:I9"/>
    <mergeCell ref="D10:I10"/>
    <mergeCell ref="D12:I12"/>
    <mergeCell ref="D14:I14"/>
    <mergeCell ref="M16:M17"/>
    <mergeCell ref="C7:C8"/>
    <mergeCell ref="D13:I13"/>
    <mergeCell ref="O16:O17"/>
    <mergeCell ref="C16:C17"/>
    <mergeCell ref="O9:O15"/>
    <mergeCell ref="M9:M15"/>
    <mergeCell ref="D7:I7"/>
    <mergeCell ref="N7:N8"/>
    <mergeCell ref="O7:O8"/>
  </mergeCells>
  <dataValidations count="2">
    <dataValidation type="list" allowBlank="1" showInputMessage="1" showErrorMessage="1" sqref="F62 F4:F5 F26 F43">
      <formula1>指標適用性</formula1>
    </dataValidation>
    <dataValidation type="list" allowBlank="1" showInputMessage="1" showErrorMessage="1" sqref="J29:J36 J46:J55 J7:J17">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3" manualBreakCount="3">
    <brk id="21" max="15" man="1"/>
    <brk id="23" max="15" man="1"/>
    <brk id="40" max="255" man="1"/>
  </rowBreaks>
</worksheet>
</file>

<file path=xl/worksheets/sheet15.xml><?xml version="1.0" encoding="utf-8"?>
<worksheet xmlns="http://schemas.openxmlformats.org/spreadsheetml/2006/main" xmlns:r="http://schemas.openxmlformats.org/officeDocument/2006/relationships">
  <sheetPr>
    <tabColor rgb="FFFFC000"/>
  </sheetPr>
  <dimension ref="B1:Q113"/>
  <sheetViews>
    <sheetView showGridLines="0" zoomScaleSheetLayoutView="75" zoomScalePageLayoutView="0" workbookViewId="0" topLeftCell="B1">
      <selection activeCell="N2" sqref="N2"/>
    </sheetView>
  </sheetViews>
  <sheetFormatPr defaultColWidth="11.00390625" defaultRowHeight="16.5"/>
  <cols>
    <col min="1" max="1" width="3.125" style="47" hidden="1" customWidth="1"/>
    <col min="2" max="2" width="3.50390625" style="47" customWidth="1"/>
    <col min="3" max="3" width="10.625" style="47" customWidth="1"/>
    <col min="4" max="8" width="10.625" style="48" customWidth="1"/>
    <col min="9" max="9" width="1.625" style="48" customWidth="1"/>
    <col min="10" max="10" width="8.625" style="48" customWidth="1"/>
    <col min="11" max="11" width="43.75390625" style="48" customWidth="1"/>
    <col min="12" max="12" width="22.625" style="48" customWidth="1"/>
    <col min="13" max="13" width="6.625" style="52" customWidth="1"/>
    <col min="14" max="15" width="6.625" style="51" customWidth="1"/>
    <col min="16" max="16" width="2.875" style="47" customWidth="1"/>
    <col min="17" max="16384" width="11.00390625" style="47" customWidth="1"/>
  </cols>
  <sheetData>
    <row r="1" spans="2:17" ht="19.5">
      <c r="B1" s="4" t="s">
        <v>94</v>
      </c>
      <c r="C1" s="192"/>
      <c r="D1" s="193"/>
      <c r="E1" s="193"/>
      <c r="F1" s="193"/>
      <c r="G1" s="193"/>
      <c r="H1" s="193"/>
      <c r="I1" s="193"/>
      <c r="J1" s="193"/>
      <c r="K1" s="193"/>
      <c r="L1" s="193"/>
      <c r="M1" s="220"/>
      <c r="N1" s="196"/>
      <c r="O1" s="196"/>
      <c r="P1" s="233"/>
      <c r="Q1" s="192"/>
    </row>
    <row r="2" spans="2:17" ht="19.5">
      <c r="B2" s="76" t="s">
        <v>961</v>
      </c>
      <c r="C2" s="192"/>
      <c r="D2" s="193"/>
      <c r="E2" s="193"/>
      <c r="F2" s="193"/>
      <c r="G2" s="193"/>
      <c r="H2" s="193"/>
      <c r="I2" s="193"/>
      <c r="J2" s="193"/>
      <c r="K2" s="193"/>
      <c r="L2" s="193"/>
      <c r="M2" s="220"/>
      <c r="N2" s="196"/>
      <c r="O2" s="196"/>
      <c r="P2" s="192"/>
      <c r="Q2" s="192"/>
    </row>
    <row r="3" spans="2:17" ht="9.75" customHeight="1">
      <c r="B3" s="76"/>
      <c r="C3" s="192"/>
      <c r="D3" s="193"/>
      <c r="E3" s="193"/>
      <c r="F3" s="193"/>
      <c r="G3" s="193"/>
      <c r="H3" s="193"/>
      <c r="I3" s="193"/>
      <c r="J3" s="193"/>
      <c r="K3" s="193"/>
      <c r="L3" s="193"/>
      <c r="M3" s="220"/>
      <c r="N3" s="196"/>
      <c r="O3" s="196"/>
      <c r="P3" s="192"/>
      <c r="Q3" s="192"/>
    </row>
    <row r="4" spans="2:17" ht="30" customHeight="1">
      <c r="B4" s="192"/>
      <c r="C4" s="201" t="s">
        <v>21</v>
      </c>
      <c r="D4" s="658" t="s">
        <v>22</v>
      </c>
      <c r="E4" s="659"/>
      <c r="F4" s="659"/>
      <c r="G4" s="659"/>
      <c r="H4" s="659"/>
      <c r="I4" s="660"/>
      <c r="J4" s="201" t="s">
        <v>95</v>
      </c>
      <c r="K4" s="201" t="s">
        <v>96</v>
      </c>
      <c r="L4" s="201" t="s">
        <v>97</v>
      </c>
      <c r="M4" s="221" t="s">
        <v>23</v>
      </c>
      <c r="N4" s="201" t="s">
        <v>98</v>
      </c>
      <c r="O4" s="201" t="s">
        <v>99</v>
      </c>
      <c r="P4" s="192"/>
      <c r="Q4" s="192"/>
    </row>
    <row r="5" spans="2:17" ht="85.5" customHeight="1">
      <c r="B5" s="192"/>
      <c r="C5" s="689" t="s">
        <v>100</v>
      </c>
      <c r="D5" s="661" t="s">
        <v>101</v>
      </c>
      <c r="E5" s="662"/>
      <c r="F5" s="662"/>
      <c r="G5" s="662"/>
      <c r="H5" s="662"/>
      <c r="I5" s="663"/>
      <c r="J5" s="206" t="s">
        <v>535</v>
      </c>
      <c r="K5" s="218" t="s">
        <v>962</v>
      </c>
      <c r="L5" s="218" t="s">
        <v>963</v>
      </c>
      <c r="M5" s="698">
        <v>0.8</v>
      </c>
      <c r="N5" s="681">
        <v>0.8</v>
      </c>
      <c r="O5" s="664"/>
      <c r="P5" s="192"/>
      <c r="Q5" s="192"/>
    </row>
    <row r="6" spans="2:17" ht="49.5">
      <c r="B6" s="192"/>
      <c r="C6" s="690"/>
      <c r="D6" s="661" t="s">
        <v>103</v>
      </c>
      <c r="E6" s="662"/>
      <c r="F6" s="662"/>
      <c r="G6" s="662"/>
      <c r="H6" s="662"/>
      <c r="I6" s="663"/>
      <c r="J6" s="206" t="s">
        <v>104</v>
      </c>
      <c r="K6" s="242" t="s">
        <v>964</v>
      </c>
      <c r="L6" s="218" t="s">
        <v>965</v>
      </c>
      <c r="M6" s="698"/>
      <c r="N6" s="683"/>
      <c r="O6" s="664"/>
      <c r="P6" s="192"/>
      <c r="Q6" s="192"/>
    </row>
    <row r="7" spans="2:17" ht="38.25" customHeight="1">
      <c r="B7" s="192"/>
      <c r="C7" s="690"/>
      <c r="D7" s="661" t="s">
        <v>105</v>
      </c>
      <c r="E7" s="662"/>
      <c r="F7" s="662"/>
      <c r="G7" s="662"/>
      <c r="H7" s="662"/>
      <c r="I7" s="663"/>
      <c r="J7" s="206" t="s">
        <v>104</v>
      </c>
      <c r="K7" s="242" t="s">
        <v>966</v>
      </c>
      <c r="L7" s="218" t="s">
        <v>484</v>
      </c>
      <c r="M7" s="698"/>
      <c r="N7" s="682"/>
      <c r="O7" s="664"/>
      <c r="P7" s="192"/>
      <c r="Q7" s="192"/>
    </row>
    <row r="8" spans="2:17" ht="69.75" customHeight="1">
      <c r="B8" s="192"/>
      <c r="C8" s="687" t="s">
        <v>26</v>
      </c>
      <c r="D8" s="661" t="s">
        <v>106</v>
      </c>
      <c r="E8" s="662"/>
      <c r="F8" s="662"/>
      <c r="G8" s="662"/>
      <c r="H8" s="662"/>
      <c r="I8" s="663"/>
      <c r="J8" s="206" t="s">
        <v>475</v>
      </c>
      <c r="K8" s="242" t="s">
        <v>967</v>
      </c>
      <c r="L8" s="218" t="s">
        <v>968</v>
      </c>
      <c r="M8" s="692">
        <v>2.4</v>
      </c>
      <c r="N8" s="681">
        <v>2.4</v>
      </c>
      <c r="O8" s="667"/>
      <c r="P8" s="192"/>
      <c r="Q8" s="192"/>
    </row>
    <row r="9" spans="2:17" ht="24.75" customHeight="1">
      <c r="B9" s="192"/>
      <c r="C9" s="688"/>
      <c r="D9" s="661" t="s">
        <v>107</v>
      </c>
      <c r="E9" s="662"/>
      <c r="F9" s="662"/>
      <c r="G9" s="662"/>
      <c r="H9" s="662"/>
      <c r="I9" s="663"/>
      <c r="J9" s="206" t="s">
        <v>419</v>
      </c>
      <c r="K9" s="242" t="s">
        <v>969</v>
      </c>
      <c r="L9" s="218" t="s">
        <v>801</v>
      </c>
      <c r="M9" s="693"/>
      <c r="N9" s="683"/>
      <c r="O9" s="668"/>
      <c r="P9" s="192"/>
      <c r="Q9" s="192"/>
    </row>
    <row r="10" spans="2:17" ht="52.5" customHeight="1">
      <c r="B10" s="192"/>
      <c r="C10" s="688"/>
      <c r="D10" s="661" t="s">
        <v>108</v>
      </c>
      <c r="E10" s="662"/>
      <c r="F10" s="662"/>
      <c r="G10" s="662"/>
      <c r="H10" s="662"/>
      <c r="I10" s="663"/>
      <c r="J10" s="206" t="s">
        <v>475</v>
      </c>
      <c r="K10" s="242" t="s">
        <v>970</v>
      </c>
      <c r="L10" s="218" t="s">
        <v>968</v>
      </c>
      <c r="M10" s="693"/>
      <c r="N10" s="683"/>
      <c r="O10" s="668"/>
      <c r="P10" s="192"/>
      <c r="Q10" s="192"/>
    </row>
    <row r="11" spans="2:17" ht="33.75" customHeight="1">
      <c r="B11" s="192"/>
      <c r="C11" s="688"/>
      <c r="D11" s="661" t="s">
        <v>109</v>
      </c>
      <c r="E11" s="662"/>
      <c r="F11" s="662"/>
      <c r="G11" s="662"/>
      <c r="H11" s="662"/>
      <c r="I11" s="663"/>
      <c r="J11" s="206" t="s">
        <v>104</v>
      </c>
      <c r="K11" s="242" t="s">
        <v>971</v>
      </c>
      <c r="L11" s="207" t="s">
        <v>802</v>
      </c>
      <c r="M11" s="693"/>
      <c r="N11" s="683"/>
      <c r="O11" s="668"/>
      <c r="P11" s="192"/>
      <c r="Q11" s="192"/>
    </row>
    <row r="12" spans="2:17" ht="33">
      <c r="B12" s="192"/>
      <c r="C12" s="688"/>
      <c r="D12" s="661" t="s">
        <v>110</v>
      </c>
      <c r="E12" s="662"/>
      <c r="F12" s="662"/>
      <c r="G12" s="662"/>
      <c r="H12" s="662"/>
      <c r="I12" s="663"/>
      <c r="J12" s="206" t="s">
        <v>475</v>
      </c>
      <c r="K12" s="242" t="s">
        <v>972</v>
      </c>
      <c r="L12" s="207" t="s">
        <v>803</v>
      </c>
      <c r="M12" s="693"/>
      <c r="N12" s="683"/>
      <c r="O12" s="668"/>
      <c r="P12" s="192"/>
      <c r="Q12" s="192"/>
    </row>
    <row r="13" spans="2:17" ht="69.75" customHeight="1">
      <c r="B13" s="192"/>
      <c r="C13" s="688"/>
      <c r="D13" s="661" t="s">
        <v>114</v>
      </c>
      <c r="E13" s="662"/>
      <c r="F13" s="662"/>
      <c r="G13" s="662"/>
      <c r="H13" s="662"/>
      <c r="I13" s="663"/>
      <c r="J13" s="206" t="s">
        <v>475</v>
      </c>
      <c r="K13" s="242" t="s">
        <v>973</v>
      </c>
      <c r="L13" s="207" t="s">
        <v>381</v>
      </c>
      <c r="M13" s="693"/>
      <c r="N13" s="683"/>
      <c r="O13" s="668"/>
      <c r="P13" s="192"/>
      <c r="Q13" s="192"/>
    </row>
    <row r="14" spans="2:17" ht="270.75" customHeight="1">
      <c r="B14" s="192"/>
      <c r="C14" s="688"/>
      <c r="D14" s="661" t="s">
        <v>115</v>
      </c>
      <c r="E14" s="662"/>
      <c r="F14" s="662"/>
      <c r="G14" s="662"/>
      <c r="H14" s="662"/>
      <c r="I14" s="663"/>
      <c r="J14" s="206" t="s">
        <v>475</v>
      </c>
      <c r="K14" s="242" t="s">
        <v>974</v>
      </c>
      <c r="L14" s="207" t="s">
        <v>800</v>
      </c>
      <c r="M14" s="693"/>
      <c r="N14" s="682"/>
      <c r="O14" s="668"/>
      <c r="P14" s="192"/>
      <c r="Q14" s="192"/>
    </row>
    <row r="15" spans="2:17" ht="53.25" customHeight="1">
      <c r="B15" s="192"/>
      <c r="C15" s="699" t="s">
        <v>35</v>
      </c>
      <c r="D15" s="661" t="s">
        <v>116</v>
      </c>
      <c r="E15" s="662"/>
      <c r="F15" s="662"/>
      <c r="G15" s="662"/>
      <c r="H15" s="662"/>
      <c r="I15" s="663"/>
      <c r="J15" s="206" t="s">
        <v>475</v>
      </c>
      <c r="K15" s="231" t="s">
        <v>975</v>
      </c>
      <c r="L15" s="247" t="s">
        <v>976</v>
      </c>
      <c r="M15" s="692">
        <v>0.8</v>
      </c>
      <c r="N15" s="681">
        <v>0.8</v>
      </c>
      <c r="O15" s="667"/>
      <c r="P15" s="192"/>
      <c r="Q15" s="192"/>
    </row>
    <row r="16" spans="2:17" ht="39.75" customHeight="1">
      <c r="B16" s="192"/>
      <c r="C16" s="700"/>
      <c r="D16" s="661" t="s">
        <v>117</v>
      </c>
      <c r="E16" s="662"/>
      <c r="F16" s="662"/>
      <c r="G16" s="662"/>
      <c r="H16" s="662"/>
      <c r="I16" s="663"/>
      <c r="J16" s="206" t="s">
        <v>475</v>
      </c>
      <c r="K16" s="231" t="s">
        <v>977</v>
      </c>
      <c r="L16" s="247" t="s">
        <v>712</v>
      </c>
      <c r="M16" s="693"/>
      <c r="N16" s="683"/>
      <c r="O16" s="668"/>
      <c r="P16" s="192"/>
      <c r="Q16" s="192"/>
    </row>
    <row r="17" spans="2:17" ht="140.25" customHeight="1">
      <c r="B17" s="192"/>
      <c r="C17" s="701"/>
      <c r="D17" s="661" t="s">
        <v>118</v>
      </c>
      <c r="E17" s="662"/>
      <c r="F17" s="662"/>
      <c r="G17" s="662"/>
      <c r="H17" s="662"/>
      <c r="I17" s="663"/>
      <c r="J17" s="206" t="s">
        <v>104</v>
      </c>
      <c r="K17" s="231" t="s">
        <v>978</v>
      </c>
      <c r="L17" s="247" t="s">
        <v>979</v>
      </c>
      <c r="M17" s="694"/>
      <c r="N17" s="682"/>
      <c r="O17" s="669"/>
      <c r="P17" s="192"/>
      <c r="Q17" s="192"/>
    </row>
    <row r="18" spans="2:17" ht="32.25" customHeight="1">
      <c r="B18" s="192"/>
      <c r="C18" s="654" t="s">
        <v>39</v>
      </c>
      <c r="D18" s="655"/>
      <c r="E18" s="655"/>
      <c r="F18" s="655"/>
      <c r="G18" s="655"/>
      <c r="H18" s="655"/>
      <c r="I18" s="655"/>
      <c r="J18" s="655"/>
      <c r="K18" s="655"/>
      <c r="L18" s="656"/>
      <c r="M18" s="223">
        <f>SUM(M5:M16)</f>
        <v>4</v>
      </c>
      <c r="N18" s="228">
        <v>4</v>
      </c>
      <c r="O18" s="209"/>
      <c r="P18" s="192"/>
      <c r="Q18" s="192"/>
    </row>
    <row r="19" spans="2:17" ht="32.25" customHeight="1">
      <c r="B19" s="192"/>
      <c r="C19" s="675" t="s">
        <v>855</v>
      </c>
      <c r="D19" s="676"/>
      <c r="E19" s="676"/>
      <c r="F19" s="676"/>
      <c r="G19" s="676"/>
      <c r="H19" s="676"/>
      <c r="I19" s="676"/>
      <c r="J19" s="676"/>
      <c r="K19" s="676"/>
      <c r="L19" s="676"/>
      <c r="M19" s="676"/>
      <c r="N19" s="676"/>
      <c r="O19" s="677"/>
      <c r="P19" s="192"/>
      <c r="Q19" s="192"/>
    </row>
    <row r="20" spans="2:17" ht="21" customHeight="1">
      <c r="B20" s="192"/>
      <c r="C20" s="678"/>
      <c r="D20" s="679"/>
      <c r="E20" s="679"/>
      <c r="F20" s="679"/>
      <c r="G20" s="679"/>
      <c r="H20" s="679"/>
      <c r="I20" s="679"/>
      <c r="J20" s="679"/>
      <c r="K20" s="679"/>
      <c r="L20" s="679"/>
      <c r="M20" s="679"/>
      <c r="N20" s="679"/>
      <c r="O20" s="680"/>
      <c r="P20" s="192"/>
      <c r="Q20" s="192"/>
    </row>
    <row r="21" spans="2:17" ht="18" customHeight="1">
      <c r="B21" s="192"/>
      <c r="C21" s="229"/>
      <c r="D21" s="229"/>
      <c r="E21" s="229"/>
      <c r="F21" s="229"/>
      <c r="G21" s="229"/>
      <c r="H21" s="229"/>
      <c r="I21" s="229"/>
      <c r="J21" s="229"/>
      <c r="K21" s="229"/>
      <c r="L21" s="229"/>
      <c r="M21" s="230"/>
      <c r="N21" s="229"/>
      <c r="O21" s="229"/>
      <c r="P21" s="192"/>
      <c r="Q21" s="192"/>
    </row>
    <row r="22" spans="2:17" ht="24.75" customHeight="1">
      <c r="B22" s="76" t="s">
        <v>980</v>
      </c>
      <c r="C22" s="192"/>
      <c r="D22" s="193"/>
      <c r="E22" s="193"/>
      <c r="F22" s="193"/>
      <c r="G22" s="193"/>
      <c r="H22" s="193"/>
      <c r="I22" s="193"/>
      <c r="J22" s="193"/>
      <c r="K22" s="193"/>
      <c r="L22" s="193"/>
      <c r="M22" s="220"/>
      <c r="N22" s="196"/>
      <c r="O22" s="196"/>
      <c r="P22" s="192"/>
      <c r="Q22" s="192"/>
    </row>
    <row r="23" spans="2:17" ht="9.75" customHeight="1">
      <c r="B23" s="76"/>
      <c r="C23" s="192"/>
      <c r="D23" s="193"/>
      <c r="E23" s="193"/>
      <c r="F23" s="193"/>
      <c r="G23" s="193"/>
      <c r="H23" s="193"/>
      <c r="I23" s="193"/>
      <c r="J23" s="193"/>
      <c r="K23" s="193"/>
      <c r="L23" s="193"/>
      <c r="M23" s="220"/>
      <c r="N23" s="196"/>
      <c r="O23" s="196"/>
      <c r="P23" s="192"/>
      <c r="Q23" s="192"/>
    </row>
    <row r="24" spans="2:17" ht="30" customHeight="1">
      <c r="B24" s="192"/>
      <c r="C24" s="201" t="s">
        <v>21</v>
      </c>
      <c r="D24" s="658" t="s">
        <v>22</v>
      </c>
      <c r="E24" s="659"/>
      <c r="F24" s="659"/>
      <c r="G24" s="659"/>
      <c r="H24" s="659"/>
      <c r="I24" s="660"/>
      <c r="J24" s="201" t="s">
        <v>126</v>
      </c>
      <c r="K24" s="201" t="s">
        <v>451</v>
      </c>
      <c r="L24" s="201" t="s">
        <v>452</v>
      </c>
      <c r="M24" s="221" t="s">
        <v>23</v>
      </c>
      <c r="N24" s="201" t="s">
        <v>453</v>
      </c>
      <c r="O24" s="201" t="s">
        <v>454</v>
      </c>
      <c r="P24" s="192"/>
      <c r="Q24" s="192"/>
    </row>
    <row r="25" spans="2:17" ht="54" customHeight="1">
      <c r="B25" s="192"/>
      <c r="C25" s="689" t="s">
        <v>455</v>
      </c>
      <c r="D25" s="661" t="s">
        <v>127</v>
      </c>
      <c r="E25" s="662"/>
      <c r="F25" s="662"/>
      <c r="G25" s="662"/>
      <c r="H25" s="662"/>
      <c r="I25" s="663"/>
      <c r="J25" s="206" t="s">
        <v>419</v>
      </c>
      <c r="K25" s="702" t="s">
        <v>766</v>
      </c>
      <c r="L25" s="702" t="s">
        <v>666</v>
      </c>
      <c r="M25" s="698">
        <v>0.8</v>
      </c>
      <c r="N25" s="707">
        <v>0.8</v>
      </c>
      <c r="O25" s="664"/>
      <c r="P25" s="192"/>
      <c r="Q25" s="192"/>
    </row>
    <row r="26" spans="2:17" ht="53.25" customHeight="1">
      <c r="B26" s="192"/>
      <c r="C26" s="690"/>
      <c r="D26" s="661" t="s">
        <v>128</v>
      </c>
      <c r="E26" s="662"/>
      <c r="F26" s="662"/>
      <c r="G26" s="662"/>
      <c r="H26" s="662"/>
      <c r="I26" s="663"/>
      <c r="J26" s="206" t="s">
        <v>419</v>
      </c>
      <c r="K26" s="703"/>
      <c r="L26" s="703"/>
      <c r="M26" s="698"/>
      <c r="N26" s="707"/>
      <c r="O26" s="664"/>
      <c r="P26" s="192"/>
      <c r="Q26" s="192"/>
    </row>
    <row r="27" spans="2:17" ht="102" customHeight="1">
      <c r="B27" s="192"/>
      <c r="C27" s="687" t="s">
        <v>26</v>
      </c>
      <c r="D27" s="661" t="s">
        <v>292</v>
      </c>
      <c r="E27" s="662"/>
      <c r="F27" s="662"/>
      <c r="G27" s="662"/>
      <c r="H27" s="662"/>
      <c r="I27" s="663"/>
      <c r="J27" s="206" t="s">
        <v>419</v>
      </c>
      <c r="K27" s="723" t="s">
        <v>767</v>
      </c>
      <c r="L27" s="702" t="s">
        <v>768</v>
      </c>
      <c r="M27" s="692">
        <v>1.6</v>
      </c>
      <c r="N27" s="681">
        <v>1.6</v>
      </c>
      <c r="O27" s="667"/>
      <c r="P27" s="192"/>
      <c r="Q27" s="192"/>
    </row>
    <row r="28" spans="2:17" ht="33" customHeight="1">
      <c r="B28" s="192"/>
      <c r="C28" s="688"/>
      <c r="D28" s="661" t="s">
        <v>981</v>
      </c>
      <c r="E28" s="662"/>
      <c r="F28" s="662"/>
      <c r="G28" s="662"/>
      <c r="H28" s="662"/>
      <c r="I28" s="663"/>
      <c r="J28" s="206" t="s">
        <v>419</v>
      </c>
      <c r="K28" s="723"/>
      <c r="L28" s="703"/>
      <c r="M28" s="693"/>
      <c r="N28" s="683"/>
      <c r="O28" s="668"/>
      <c r="P28" s="192"/>
      <c r="Q28" s="192"/>
    </row>
    <row r="29" spans="2:17" ht="43.5" customHeight="1">
      <c r="B29" s="192"/>
      <c r="C29" s="688"/>
      <c r="D29" s="661" t="s">
        <v>129</v>
      </c>
      <c r="E29" s="662"/>
      <c r="F29" s="662"/>
      <c r="G29" s="662"/>
      <c r="H29" s="662"/>
      <c r="I29" s="663"/>
      <c r="J29" s="206" t="s">
        <v>419</v>
      </c>
      <c r="K29" s="207" t="s">
        <v>669</v>
      </c>
      <c r="L29" s="238" t="s">
        <v>769</v>
      </c>
      <c r="M29" s="693"/>
      <c r="N29" s="683"/>
      <c r="O29" s="668"/>
      <c r="P29" s="192"/>
      <c r="Q29" s="192"/>
    </row>
    <row r="30" spans="2:17" ht="36" customHeight="1">
      <c r="B30" s="192"/>
      <c r="C30" s="688"/>
      <c r="D30" s="661" t="s">
        <v>293</v>
      </c>
      <c r="E30" s="662"/>
      <c r="F30" s="662"/>
      <c r="G30" s="662"/>
      <c r="H30" s="662"/>
      <c r="I30" s="663"/>
      <c r="J30" s="206" t="s">
        <v>104</v>
      </c>
      <c r="K30" s="207" t="s">
        <v>670</v>
      </c>
      <c r="L30" s="238" t="s">
        <v>770</v>
      </c>
      <c r="M30" s="693"/>
      <c r="N30" s="683"/>
      <c r="O30" s="668"/>
      <c r="P30" s="192"/>
      <c r="Q30" s="192"/>
    </row>
    <row r="31" spans="2:17" ht="90.75" customHeight="1">
      <c r="B31" s="192"/>
      <c r="C31" s="688"/>
      <c r="D31" s="661" t="s">
        <v>294</v>
      </c>
      <c r="E31" s="662"/>
      <c r="F31" s="662"/>
      <c r="G31" s="662"/>
      <c r="H31" s="662"/>
      <c r="I31" s="663"/>
      <c r="J31" s="206" t="s">
        <v>104</v>
      </c>
      <c r="K31" s="207" t="s">
        <v>671</v>
      </c>
      <c r="L31" s="238" t="s">
        <v>771</v>
      </c>
      <c r="M31" s="693"/>
      <c r="N31" s="683"/>
      <c r="O31" s="668"/>
      <c r="P31" s="192"/>
      <c r="Q31" s="192"/>
    </row>
    <row r="32" spans="2:17" ht="51.75" customHeight="1">
      <c r="B32" s="192"/>
      <c r="C32" s="688"/>
      <c r="D32" s="661" t="s">
        <v>295</v>
      </c>
      <c r="E32" s="662"/>
      <c r="F32" s="662"/>
      <c r="G32" s="662"/>
      <c r="H32" s="662"/>
      <c r="I32" s="663"/>
      <c r="J32" s="206" t="s">
        <v>104</v>
      </c>
      <c r="K32" s="207" t="s">
        <v>672</v>
      </c>
      <c r="L32" s="242" t="s">
        <v>208</v>
      </c>
      <c r="M32" s="693"/>
      <c r="N32" s="682"/>
      <c r="O32" s="668"/>
      <c r="P32" s="192"/>
      <c r="Q32" s="192"/>
    </row>
    <row r="33" spans="2:17" ht="98.25" customHeight="1">
      <c r="B33" s="192"/>
      <c r="C33" s="699" t="s">
        <v>35</v>
      </c>
      <c r="D33" s="661" t="s">
        <v>296</v>
      </c>
      <c r="E33" s="662"/>
      <c r="F33" s="662"/>
      <c r="G33" s="662"/>
      <c r="H33" s="662"/>
      <c r="I33" s="663"/>
      <c r="J33" s="206" t="s">
        <v>104</v>
      </c>
      <c r="K33" s="207" t="s">
        <v>667</v>
      </c>
      <c r="L33" s="702" t="s">
        <v>666</v>
      </c>
      <c r="M33" s="692">
        <v>1.6</v>
      </c>
      <c r="N33" s="681">
        <v>1.6</v>
      </c>
      <c r="O33" s="667"/>
      <c r="P33" s="192"/>
      <c r="Q33" s="192"/>
    </row>
    <row r="34" spans="2:17" ht="37.5" customHeight="1">
      <c r="B34" s="192"/>
      <c r="C34" s="701"/>
      <c r="D34" s="661" t="s">
        <v>131</v>
      </c>
      <c r="E34" s="662"/>
      <c r="F34" s="662"/>
      <c r="G34" s="662"/>
      <c r="H34" s="662"/>
      <c r="I34" s="663"/>
      <c r="J34" s="206" t="s">
        <v>475</v>
      </c>
      <c r="K34" s="224" t="s">
        <v>668</v>
      </c>
      <c r="L34" s="703"/>
      <c r="M34" s="694"/>
      <c r="N34" s="682"/>
      <c r="O34" s="669"/>
      <c r="P34" s="192"/>
      <c r="Q34" s="192"/>
    </row>
    <row r="35" spans="2:17" ht="32.25" customHeight="1">
      <c r="B35" s="192"/>
      <c r="C35" s="654" t="s">
        <v>39</v>
      </c>
      <c r="D35" s="655"/>
      <c r="E35" s="655"/>
      <c r="F35" s="655"/>
      <c r="G35" s="655"/>
      <c r="H35" s="655"/>
      <c r="I35" s="655"/>
      <c r="J35" s="655"/>
      <c r="K35" s="655"/>
      <c r="L35" s="656"/>
      <c r="M35" s="223">
        <f>SUM(M25:M33)</f>
        <v>4</v>
      </c>
      <c r="N35" s="228">
        <v>4</v>
      </c>
      <c r="O35" s="209"/>
      <c r="P35" s="192"/>
      <c r="Q35" s="192"/>
    </row>
    <row r="36" spans="2:17" ht="27.75" customHeight="1">
      <c r="B36" s="192"/>
      <c r="C36" s="675" t="s">
        <v>855</v>
      </c>
      <c r="D36" s="676"/>
      <c r="E36" s="676"/>
      <c r="F36" s="676"/>
      <c r="G36" s="676"/>
      <c r="H36" s="676"/>
      <c r="I36" s="676"/>
      <c r="J36" s="676"/>
      <c r="K36" s="676"/>
      <c r="L36" s="676"/>
      <c r="M36" s="676"/>
      <c r="N36" s="676"/>
      <c r="O36" s="677"/>
      <c r="P36" s="192"/>
      <c r="Q36" s="192"/>
    </row>
    <row r="37" spans="2:17" ht="13.5" customHeight="1">
      <c r="B37" s="192"/>
      <c r="C37" s="678"/>
      <c r="D37" s="679"/>
      <c r="E37" s="679"/>
      <c r="F37" s="679"/>
      <c r="G37" s="679"/>
      <c r="H37" s="679"/>
      <c r="I37" s="679"/>
      <c r="J37" s="679"/>
      <c r="K37" s="679"/>
      <c r="L37" s="679"/>
      <c r="M37" s="679"/>
      <c r="N37" s="679"/>
      <c r="O37" s="680"/>
      <c r="P37" s="192"/>
      <c r="Q37" s="192"/>
    </row>
    <row r="38" spans="2:17" ht="27" customHeight="1">
      <c r="B38" s="192"/>
      <c r="C38" s="229"/>
      <c r="D38" s="229"/>
      <c r="E38" s="229"/>
      <c r="F38" s="229"/>
      <c r="G38" s="229"/>
      <c r="H38" s="229"/>
      <c r="I38" s="229"/>
      <c r="J38" s="229"/>
      <c r="K38" s="229"/>
      <c r="L38" s="229"/>
      <c r="M38" s="230"/>
      <c r="N38" s="229"/>
      <c r="O38" s="229"/>
      <c r="P38" s="192"/>
      <c r="Q38" s="192"/>
    </row>
    <row r="39" spans="2:17" ht="24.75" customHeight="1">
      <c r="B39" s="76" t="s">
        <v>982</v>
      </c>
      <c r="C39" s="192"/>
      <c r="D39" s="193"/>
      <c r="E39" s="193"/>
      <c r="F39" s="193"/>
      <c r="G39" s="193"/>
      <c r="H39" s="193"/>
      <c r="I39" s="193"/>
      <c r="J39" s="193"/>
      <c r="K39" s="193"/>
      <c r="L39" s="193"/>
      <c r="M39" s="220"/>
      <c r="N39" s="196"/>
      <c r="O39" s="196"/>
      <c r="P39" s="192"/>
      <c r="Q39" s="192"/>
    </row>
    <row r="40" spans="2:17" ht="9.75" customHeight="1">
      <c r="B40" s="76"/>
      <c r="C40" s="192"/>
      <c r="D40" s="193"/>
      <c r="E40" s="193"/>
      <c r="F40" s="193"/>
      <c r="G40" s="193"/>
      <c r="H40" s="193"/>
      <c r="I40" s="193"/>
      <c r="J40" s="193"/>
      <c r="K40" s="193"/>
      <c r="L40" s="193"/>
      <c r="M40" s="220"/>
      <c r="N40" s="196"/>
      <c r="O40" s="196"/>
      <c r="P40" s="192"/>
      <c r="Q40" s="192"/>
    </row>
    <row r="41" spans="2:17" ht="30" customHeight="1">
      <c r="B41" s="192"/>
      <c r="C41" s="201" t="s">
        <v>21</v>
      </c>
      <c r="D41" s="658" t="s">
        <v>22</v>
      </c>
      <c r="E41" s="659"/>
      <c r="F41" s="659"/>
      <c r="G41" s="659"/>
      <c r="H41" s="659"/>
      <c r="I41" s="660"/>
      <c r="J41" s="201" t="s">
        <v>132</v>
      </c>
      <c r="K41" s="201" t="s">
        <v>133</v>
      </c>
      <c r="L41" s="201" t="s">
        <v>134</v>
      </c>
      <c r="M41" s="221" t="s">
        <v>23</v>
      </c>
      <c r="N41" s="201" t="s">
        <v>135</v>
      </c>
      <c r="O41" s="201" t="s">
        <v>136</v>
      </c>
      <c r="P41" s="192"/>
      <c r="Q41" s="192"/>
    </row>
    <row r="42" spans="2:17" ht="57" customHeight="1">
      <c r="B42" s="192"/>
      <c r="C42" s="689" t="s">
        <v>137</v>
      </c>
      <c r="D42" s="661" t="s">
        <v>138</v>
      </c>
      <c r="E42" s="662"/>
      <c r="F42" s="662"/>
      <c r="G42" s="662"/>
      <c r="H42" s="662"/>
      <c r="I42" s="663"/>
      <c r="J42" s="206" t="s">
        <v>104</v>
      </c>
      <c r="K42" s="218" t="s">
        <v>673</v>
      </c>
      <c r="L42" s="218" t="s">
        <v>677</v>
      </c>
      <c r="M42" s="698">
        <v>0.8</v>
      </c>
      <c r="N42" s="681">
        <v>0.8</v>
      </c>
      <c r="O42" s="664"/>
      <c r="P42" s="192"/>
      <c r="Q42" s="192"/>
    </row>
    <row r="43" spans="2:17" ht="54" customHeight="1">
      <c r="B43" s="192"/>
      <c r="C43" s="690"/>
      <c r="D43" s="661" t="s">
        <v>139</v>
      </c>
      <c r="E43" s="662"/>
      <c r="F43" s="662"/>
      <c r="G43" s="662"/>
      <c r="H43" s="662"/>
      <c r="I43" s="663"/>
      <c r="J43" s="206" t="s">
        <v>419</v>
      </c>
      <c r="K43" s="218" t="s">
        <v>819</v>
      </c>
      <c r="L43" s="218" t="s">
        <v>674</v>
      </c>
      <c r="M43" s="698"/>
      <c r="N43" s="683"/>
      <c r="O43" s="664"/>
      <c r="P43" s="192"/>
      <c r="Q43" s="192"/>
    </row>
    <row r="44" spans="2:17" ht="75.75" customHeight="1">
      <c r="B44" s="192"/>
      <c r="C44" s="690"/>
      <c r="D44" s="661" t="s">
        <v>140</v>
      </c>
      <c r="E44" s="662"/>
      <c r="F44" s="662"/>
      <c r="G44" s="662"/>
      <c r="H44" s="662"/>
      <c r="I44" s="663"/>
      <c r="J44" s="206" t="s">
        <v>104</v>
      </c>
      <c r="K44" s="218" t="s">
        <v>779</v>
      </c>
      <c r="L44" s="218" t="s">
        <v>772</v>
      </c>
      <c r="M44" s="698"/>
      <c r="N44" s="683"/>
      <c r="O44" s="664"/>
      <c r="P44" s="192"/>
      <c r="Q44" s="192"/>
    </row>
    <row r="45" spans="2:17" ht="32.25" customHeight="1">
      <c r="B45" s="192"/>
      <c r="C45" s="690"/>
      <c r="D45" s="661" t="s">
        <v>141</v>
      </c>
      <c r="E45" s="662"/>
      <c r="F45" s="662"/>
      <c r="G45" s="662"/>
      <c r="H45" s="662"/>
      <c r="I45" s="663"/>
      <c r="J45" s="206" t="s">
        <v>13</v>
      </c>
      <c r="K45" s="218" t="s">
        <v>773</v>
      </c>
      <c r="L45" s="218" t="s">
        <v>674</v>
      </c>
      <c r="M45" s="698"/>
      <c r="N45" s="682"/>
      <c r="O45" s="664"/>
      <c r="P45" s="192"/>
      <c r="Q45" s="192"/>
    </row>
    <row r="46" spans="2:17" ht="54.75" customHeight="1">
      <c r="B46" s="192"/>
      <c r="C46" s="687" t="s">
        <v>26</v>
      </c>
      <c r="D46" s="661" t="s">
        <v>142</v>
      </c>
      <c r="E46" s="662"/>
      <c r="F46" s="662"/>
      <c r="G46" s="662"/>
      <c r="H46" s="662"/>
      <c r="I46" s="663"/>
      <c r="J46" s="206" t="s">
        <v>419</v>
      </c>
      <c r="K46" s="218" t="s">
        <v>675</v>
      </c>
      <c r="L46" s="218" t="s">
        <v>676</v>
      </c>
      <c r="M46" s="692">
        <v>2.4</v>
      </c>
      <c r="N46" s="681">
        <v>2</v>
      </c>
      <c r="O46" s="667"/>
      <c r="P46" s="192"/>
      <c r="Q46" s="192"/>
    </row>
    <row r="47" spans="2:17" ht="39.75" customHeight="1">
      <c r="B47" s="192"/>
      <c r="C47" s="688"/>
      <c r="D47" s="661" t="s">
        <v>148</v>
      </c>
      <c r="E47" s="662"/>
      <c r="F47" s="662"/>
      <c r="G47" s="662"/>
      <c r="H47" s="662"/>
      <c r="I47" s="663"/>
      <c r="J47" s="206" t="s">
        <v>419</v>
      </c>
      <c r="K47" s="218" t="s">
        <v>773</v>
      </c>
      <c r="L47" s="218" t="s">
        <v>674</v>
      </c>
      <c r="M47" s="693"/>
      <c r="N47" s="683"/>
      <c r="O47" s="668"/>
      <c r="P47" s="192"/>
      <c r="Q47" s="192"/>
    </row>
    <row r="48" spans="2:17" ht="52.5" customHeight="1">
      <c r="B48" s="192"/>
      <c r="C48" s="688"/>
      <c r="D48" s="661" t="s">
        <v>149</v>
      </c>
      <c r="E48" s="662"/>
      <c r="F48" s="662"/>
      <c r="G48" s="662"/>
      <c r="H48" s="662"/>
      <c r="I48" s="663"/>
      <c r="J48" s="206" t="s">
        <v>104</v>
      </c>
      <c r="K48" s="218" t="s">
        <v>774</v>
      </c>
      <c r="L48" s="218" t="s">
        <v>775</v>
      </c>
      <c r="M48" s="693"/>
      <c r="N48" s="683"/>
      <c r="O48" s="668"/>
      <c r="P48" s="192"/>
      <c r="Q48" s="192"/>
    </row>
    <row r="49" spans="2:17" ht="27.75" customHeight="1">
      <c r="B49" s="192"/>
      <c r="C49" s="688"/>
      <c r="D49" s="661" t="s">
        <v>297</v>
      </c>
      <c r="E49" s="662"/>
      <c r="F49" s="662"/>
      <c r="G49" s="662"/>
      <c r="H49" s="662"/>
      <c r="I49" s="663"/>
      <c r="J49" s="215"/>
      <c r="K49" s="248"/>
      <c r="L49" s="248"/>
      <c r="M49" s="693"/>
      <c r="N49" s="682"/>
      <c r="O49" s="668"/>
      <c r="P49" s="192"/>
      <c r="Q49" s="192"/>
    </row>
    <row r="50" spans="2:17" ht="48.75" customHeight="1">
      <c r="B50" s="192"/>
      <c r="C50" s="699" t="s">
        <v>35</v>
      </c>
      <c r="D50" s="661" t="s">
        <v>150</v>
      </c>
      <c r="E50" s="662"/>
      <c r="F50" s="662"/>
      <c r="G50" s="662"/>
      <c r="H50" s="662"/>
      <c r="I50" s="663"/>
      <c r="J50" s="206" t="s">
        <v>104</v>
      </c>
      <c r="K50" s="218" t="s">
        <v>776</v>
      </c>
      <c r="L50" s="218" t="s">
        <v>777</v>
      </c>
      <c r="M50" s="692">
        <v>0.8</v>
      </c>
      <c r="N50" s="681">
        <v>0.6</v>
      </c>
      <c r="O50" s="667"/>
      <c r="P50" s="192"/>
      <c r="Q50" s="192"/>
    </row>
    <row r="51" spans="2:17" s="75" customFormat="1" ht="53.25" customHeight="1">
      <c r="B51" s="192"/>
      <c r="C51" s="700"/>
      <c r="D51" s="661" t="s">
        <v>363</v>
      </c>
      <c r="E51" s="662"/>
      <c r="F51" s="662"/>
      <c r="G51" s="662"/>
      <c r="H51" s="662"/>
      <c r="I51" s="663"/>
      <c r="J51" s="206" t="s">
        <v>13</v>
      </c>
      <c r="K51" s="207" t="s">
        <v>818</v>
      </c>
      <c r="L51" s="207" t="s">
        <v>777</v>
      </c>
      <c r="M51" s="693"/>
      <c r="N51" s="683"/>
      <c r="O51" s="668"/>
      <c r="P51" s="192"/>
      <c r="Q51" s="192"/>
    </row>
    <row r="52" spans="2:17" ht="36.75" customHeight="1">
      <c r="B52" s="192"/>
      <c r="C52" s="700"/>
      <c r="D52" s="661" t="s">
        <v>151</v>
      </c>
      <c r="E52" s="662"/>
      <c r="F52" s="662"/>
      <c r="G52" s="662"/>
      <c r="H52" s="662"/>
      <c r="I52" s="663"/>
      <c r="J52" s="206" t="s">
        <v>13</v>
      </c>
      <c r="K52" s="218" t="s">
        <v>778</v>
      </c>
      <c r="L52" s="218" t="s">
        <v>674</v>
      </c>
      <c r="M52" s="693"/>
      <c r="N52" s="683"/>
      <c r="O52" s="668"/>
      <c r="P52" s="192"/>
      <c r="Q52" s="192"/>
    </row>
    <row r="53" spans="2:17" ht="37.5" customHeight="1">
      <c r="B53" s="192"/>
      <c r="C53" s="700"/>
      <c r="D53" s="661" t="s">
        <v>152</v>
      </c>
      <c r="E53" s="662"/>
      <c r="F53" s="662"/>
      <c r="G53" s="662"/>
      <c r="H53" s="662"/>
      <c r="I53" s="663"/>
      <c r="J53" s="206"/>
      <c r="K53" s="218" t="s">
        <v>678</v>
      </c>
      <c r="L53" s="249" t="s">
        <v>209</v>
      </c>
      <c r="M53" s="693"/>
      <c r="N53" s="682"/>
      <c r="O53" s="668"/>
      <c r="P53" s="192"/>
      <c r="Q53" s="192"/>
    </row>
    <row r="54" spans="2:17" ht="32.25" customHeight="1">
      <c r="B54" s="192"/>
      <c r="C54" s="654" t="s">
        <v>39</v>
      </c>
      <c r="D54" s="655"/>
      <c r="E54" s="655"/>
      <c r="F54" s="655"/>
      <c r="G54" s="655"/>
      <c r="H54" s="655"/>
      <c r="I54" s="655"/>
      <c r="J54" s="655"/>
      <c r="K54" s="655"/>
      <c r="L54" s="656"/>
      <c r="M54" s="223">
        <f>SUM(M42:M50)</f>
        <v>4</v>
      </c>
      <c r="N54" s="228">
        <f>SUM(N42:N53)</f>
        <v>3.4</v>
      </c>
      <c r="O54" s="209"/>
      <c r="P54" s="192"/>
      <c r="Q54" s="192"/>
    </row>
    <row r="55" spans="2:17" ht="32.25" customHeight="1">
      <c r="B55" s="192"/>
      <c r="C55" s="675" t="s">
        <v>855</v>
      </c>
      <c r="D55" s="676"/>
      <c r="E55" s="676"/>
      <c r="F55" s="676"/>
      <c r="G55" s="676"/>
      <c r="H55" s="676"/>
      <c r="I55" s="676"/>
      <c r="J55" s="676"/>
      <c r="K55" s="676"/>
      <c r="L55" s="676"/>
      <c r="M55" s="676"/>
      <c r="N55" s="676"/>
      <c r="O55" s="677"/>
      <c r="P55" s="192"/>
      <c r="Q55" s="192"/>
    </row>
    <row r="56" spans="2:17" ht="32.25" customHeight="1">
      <c r="B56" s="192"/>
      <c r="C56" s="678"/>
      <c r="D56" s="679"/>
      <c r="E56" s="679"/>
      <c r="F56" s="679"/>
      <c r="G56" s="679"/>
      <c r="H56" s="679"/>
      <c r="I56" s="679"/>
      <c r="J56" s="679"/>
      <c r="K56" s="679"/>
      <c r="L56" s="679"/>
      <c r="M56" s="679"/>
      <c r="N56" s="679"/>
      <c r="O56" s="680"/>
      <c r="P56" s="192"/>
      <c r="Q56" s="192"/>
    </row>
    <row r="57" spans="2:17" ht="27" customHeight="1">
      <c r="B57" s="192"/>
      <c r="C57" s="229"/>
      <c r="D57" s="229"/>
      <c r="E57" s="229"/>
      <c r="F57" s="229"/>
      <c r="G57" s="229"/>
      <c r="H57" s="229"/>
      <c r="I57" s="229"/>
      <c r="J57" s="229"/>
      <c r="K57" s="229"/>
      <c r="L57" s="229"/>
      <c r="M57" s="230"/>
      <c r="N57" s="229"/>
      <c r="O57" s="229"/>
      <c r="P57" s="192"/>
      <c r="Q57" s="192"/>
    </row>
    <row r="58" spans="2:17" ht="24.75" customHeight="1">
      <c r="B58" s="76" t="s">
        <v>983</v>
      </c>
      <c r="C58" s="192"/>
      <c r="D58" s="193"/>
      <c r="E58" s="193"/>
      <c r="F58" s="193"/>
      <c r="G58" s="193"/>
      <c r="H58" s="193"/>
      <c r="I58" s="193"/>
      <c r="J58" s="193"/>
      <c r="K58" s="193"/>
      <c r="L58" s="193"/>
      <c r="M58" s="220"/>
      <c r="N58" s="196"/>
      <c r="O58" s="196"/>
      <c r="P58" s="192"/>
      <c r="Q58" s="192"/>
    </row>
    <row r="59" spans="2:17" ht="9.75" customHeight="1">
      <c r="B59" s="76"/>
      <c r="C59" s="192"/>
      <c r="D59" s="193"/>
      <c r="E59" s="193"/>
      <c r="F59" s="193"/>
      <c r="G59" s="193"/>
      <c r="H59" s="193"/>
      <c r="I59" s="193"/>
      <c r="J59" s="193"/>
      <c r="K59" s="193"/>
      <c r="L59" s="193"/>
      <c r="M59" s="220"/>
      <c r="N59" s="196"/>
      <c r="O59" s="196"/>
      <c r="P59" s="192"/>
      <c r="Q59" s="192"/>
    </row>
    <row r="60" spans="2:17" ht="30" customHeight="1">
      <c r="B60" s="192"/>
      <c r="C60" s="201" t="s">
        <v>21</v>
      </c>
      <c r="D60" s="658" t="s">
        <v>22</v>
      </c>
      <c r="E60" s="659"/>
      <c r="F60" s="659"/>
      <c r="G60" s="659"/>
      <c r="H60" s="659"/>
      <c r="I60" s="660"/>
      <c r="J60" s="201" t="s">
        <v>153</v>
      </c>
      <c r="K60" s="201" t="s">
        <v>154</v>
      </c>
      <c r="L60" s="201" t="s">
        <v>155</v>
      </c>
      <c r="M60" s="221" t="s">
        <v>23</v>
      </c>
      <c r="N60" s="201" t="s">
        <v>156</v>
      </c>
      <c r="O60" s="201" t="s">
        <v>157</v>
      </c>
      <c r="P60" s="192"/>
      <c r="Q60" s="192"/>
    </row>
    <row r="61" spans="2:17" ht="178.5" customHeight="1">
      <c r="B61" s="192"/>
      <c r="C61" s="689" t="s">
        <v>158</v>
      </c>
      <c r="D61" s="661" t="s">
        <v>159</v>
      </c>
      <c r="E61" s="662"/>
      <c r="F61" s="662"/>
      <c r="G61" s="662"/>
      <c r="H61" s="662"/>
      <c r="I61" s="663"/>
      <c r="J61" s="206" t="s">
        <v>475</v>
      </c>
      <c r="K61" s="238" t="s">
        <v>780</v>
      </c>
      <c r="L61" s="238" t="s">
        <v>781</v>
      </c>
      <c r="M61" s="698">
        <v>0.6</v>
      </c>
      <c r="N61" s="707">
        <v>0.6</v>
      </c>
      <c r="O61" s="664"/>
      <c r="P61" s="192"/>
      <c r="Q61" s="192"/>
    </row>
    <row r="62" spans="2:17" ht="267.75" customHeight="1">
      <c r="B62" s="192"/>
      <c r="C62" s="690"/>
      <c r="D62" s="661" t="s">
        <v>160</v>
      </c>
      <c r="E62" s="662"/>
      <c r="F62" s="662"/>
      <c r="G62" s="662"/>
      <c r="H62" s="662"/>
      <c r="I62" s="663"/>
      <c r="J62" s="206" t="s">
        <v>419</v>
      </c>
      <c r="K62" s="242" t="s">
        <v>783</v>
      </c>
      <c r="L62" s="218" t="s">
        <v>782</v>
      </c>
      <c r="M62" s="698"/>
      <c r="N62" s="707"/>
      <c r="O62" s="664"/>
      <c r="P62" s="192"/>
      <c r="Q62" s="192"/>
    </row>
    <row r="63" spans="2:17" ht="368.25" customHeight="1">
      <c r="B63" s="192"/>
      <c r="C63" s="687" t="s">
        <v>26</v>
      </c>
      <c r="D63" s="661" t="s">
        <v>161</v>
      </c>
      <c r="E63" s="662"/>
      <c r="F63" s="662"/>
      <c r="G63" s="662"/>
      <c r="H63" s="662"/>
      <c r="I63" s="663"/>
      <c r="J63" s="206" t="s">
        <v>419</v>
      </c>
      <c r="K63" s="210" t="s">
        <v>785</v>
      </c>
      <c r="L63" s="250" t="s">
        <v>784</v>
      </c>
      <c r="M63" s="692">
        <v>1.8</v>
      </c>
      <c r="N63" s="681">
        <v>1.8</v>
      </c>
      <c r="O63" s="667"/>
      <c r="P63" s="192"/>
      <c r="Q63" s="192"/>
    </row>
    <row r="64" spans="2:17" ht="343.5" customHeight="1">
      <c r="B64" s="192"/>
      <c r="C64" s="688"/>
      <c r="D64" s="661" t="s">
        <v>821</v>
      </c>
      <c r="E64" s="662"/>
      <c r="F64" s="662"/>
      <c r="G64" s="662"/>
      <c r="H64" s="662"/>
      <c r="I64" s="663"/>
      <c r="J64" s="206" t="s">
        <v>419</v>
      </c>
      <c r="K64" s="210" t="s">
        <v>822</v>
      </c>
      <c r="L64" s="238" t="s">
        <v>679</v>
      </c>
      <c r="M64" s="693"/>
      <c r="N64" s="683"/>
      <c r="O64" s="668"/>
      <c r="P64" s="192"/>
      <c r="Q64" s="192"/>
    </row>
    <row r="65" spans="2:17" ht="85.5" customHeight="1">
      <c r="B65" s="192"/>
      <c r="C65" s="688"/>
      <c r="D65" s="661" t="s">
        <v>162</v>
      </c>
      <c r="E65" s="662"/>
      <c r="F65" s="662"/>
      <c r="G65" s="662"/>
      <c r="H65" s="662"/>
      <c r="I65" s="663"/>
      <c r="J65" s="206" t="s">
        <v>419</v>
      </c>
      <c r="K65" s="216" t="s">
        <v>787</v>
      </c>
      <c r="L65" s="218" t="s">
        <v>788</v>
      </c>
      <c r="M65" s="693"/>
      <c r="N65" s="683"/>
      <c r="O65" s="668"/>
      <c r="P65" s="192"/>
      <c r="Q65" s="192"/>
    </row>
    <row r="66" spans="2:17" ht="105" customHeight="1">
      <c r="B66" s="192"/>
      <c r="C66" s="688"/>
      <c r="D66" s="661" t="s">
        <v>163</v>
      </c>
      <c r="E66" s="662"/>
      <c r="F66" s="662"/>
      <c r="G66" s="662"/>
      <c r="H66" s="662"/>
      <c r="I66" s="663"/>
      <c r="J66" s="206" t="s">
        <v>419</v>
      </c>
      <c r="K66" s="216" t="s">
        <v>790</v>
      </c>
      <c r="L66" s="218" t="s">
        <v>789</v>
      </c>
      <c r="M66" s="693"/>
      <c r="N66" s="683"/>
      <c r="O66" s="668"/>
      <c r="P66" s="192"/>
      <c r="Q66" s="192"/>
    </row>
    <row r="67" spans="2:17" ht="168" customHeight="1">
      <c r="B67" s="192"/>
      <c r="C67" s="688"/>
      <c r="D67" s="661" t="s">
        <v>164</v>
      </c>
      <c r="E67" s="662"/>
      <c r="F67" s="662"/>
      <c r="G67" s="662"/>
      <c r="H67" s="662"/>
      <c r="I67" s="663"/>
      <c r="J67" s="206" t="s">
        <v>419</v>
      </c>
      <c r="K67" s="231" t="s">
        <v>820</v>
      </c>
      <c r="L67" s="247" t="s">
        <v>791</v>
      </c>
      <c r="M67" s="693"/>
      <c r="N67" s="683"/>
      <c r="O67" s="668"/>
      <c r="P67" s="192"/>
      <c r="Q67" s="192"/>
    </row>
    <row r="68" spans="2:17" ht="66">
      <c r="B68" s="192"/>
      <c r="C68" s="688"/>
      <c r="D68" s="661" t="s">
        <v>165</v>
      </c>
      <c r="E68" s="662"/>
      <c r="F68" s="662"/>
      <c r="G68" s="662"/>
      <c r="H68" s="662"/>
      <c r="I68" s="663"/>
      <c r="J68" s="206" t="s">
        <v>419</v>
      </c>
      <c r="K68" s="216" t="s">
        <v>786</v>
      </c>
      <c r="L68" s="218" t="s">
        <v>789</v>
      </c>
      <c r="M68" s="693"/>
      <c r="N68" s="682"/>
      <c r="O68" s="668"/>
      <c r="P68" s="192"/>
      <c r="Q68" s="192"/>
    </row>
    <row r="69" spans="2:17" ht="115.5">
      <c r="B69" s="192"/>
      <c r="C69" s="699" t="s">
        <v>35</v>
      </c>
      <c r="D69" s="661" t="s">
        <v>166</v>
      </c>
      <c r="E69" s="662"/>
      <c r="F69" s="662"/>
      <c r="G69" s="662"/>
      <c r="H69" s="662"/>
      <c r="I69" s="663"/>
      <c r="J69" s="206" t="s">
        <v>419</v>
      </c>
      <c r="K69" s="216" t="s">
        <v>680</v>
      </c>
      <c r="L69" s="207" t="s">
        <v>792</v>
      </c>
      <c r="M69" s="692">
        <v>0.6</v>
      </c>
      <c r="N69" s="681">
        <v>0.6</v>
      </c>
      <c r="O69" s="667"/>
      <c r="P69" s="192"/>
      <c r="Q69" s="192"/>
    </row>
    <row r="70" spans="2:17" ht="69.75" customHeight="1">
      <c r="B70" s="192"/>
      <c r="C70" s="700"/>
      <c r="D70" s="661" t="s">
        <v>167</v>
      </c>
      <c r="E70" s="662"/>
      <c r="F70" s="662"/>
      <c r="G70" s="662"/>
      <c r="H70" s="662"/>
      <c r="I70" s="663"/>
      <c r="J70" s="206" t="s">
        <v>419</v>
      </c>
      <c r="K70" s="225" t="s">
        <v>793</v>
      </c>
      <c r="L70" s="242" t="s">
        <v>984</v>
      </c>
      <c r="M70" s="693"/>
      <c r="N70" s="682"/>
      <c r="O70" s="668"/>
      <c r="P70" s="192"/>
      <c r="Q70" s="192"/>
    </row>
    <row r="71" spans="2:17" ht="32.25" customHeight="1">
      <c r="B71" s="192"/>
      <c r="C71" s="654" t="s">
        <v>39</v>
      </c>
      <c r="D71" s="655"/>
      <c r="E71" s="655"/>
      <c r="F71" s="655"/>
      <c r="G71" s="655"/>
      <c r="H71" s="655"/>
      <c r="I71" s="655"/>
      <c r="J71" s="655"/>
      <c r="K71" s="655"/>
      <c r="L71" s="656"/>
      <c r="M71" s="223">
        <v>3</v>
      </c>
      <c r="N71" s="228">
        <v>3</v>
      </c>
      <c r="O71" s="209"/>
      <c r="P71" s="192"/>
      <c r="Q71" s="192"/>
    </row>
    <row r="72" spans="2:17" ht="20.25" customHeight="1">
      <c r="B72" s="192"/>
      <c r="C72" s="675" t="s">
        <v>855</v>
      </c>
      <c r="D72" s="676"/>
      <c r="E72" s="676"/>
      <c r="F72" s="676"/>
      <c r="G72" s="676"/>
      <c r="H72" s="676"/>
      <c r="I72" s="676"/>
      <c r="J72" s="676"/>
      <c r="K72" s="676"/>
      <c r="L72" s="676"/>
      <c r="M72" s="676"/>
      <c r="N72" s="676"/>
      <c r="O72" s="677"/>
      <c r="P72" s="192"/>
      <c r="Q72" s="192"/>
    </row>
    <row r="73" spans="2:17" ht="24.75" customHeight="1">
      <c r="B73" s="192"/>
      <c r="C73" s="678"/>
      <c r="D73" s="679"/>
      <c r="E73" s="679"/>
      <c r="F73" s="679"/>
      <c r="G73" s="679"/>
      <c r="H73" s="679"/>
      <c r="I73" s="679"/>
      <c r="J73" s="679"/>
      <c r="K73" s="679"/>
      <c r="L73" s="679"/>
      <c r="M73" s="679"/>
      <c r="N73" s="679"/>
      <c r="O73" s="680"/>
      <c r="P73" s="192"/>
      <c r="Q73" s="192"/>
    </row>
    <row r="74" spans="2:17" ht="5.25" customHeight="1">
      <c r="B74" s="192"/>
      <c r="C74" s="229"/>
      <c r="D74" s="229"/>
      <c r="E74" s="229"/>
      <c r="F74" s="229"/>
      <c r="G74" s="229"/>
      <c r="H74" s="229"/>
      <c r="I74" s="229"/>
      <c r="J74" s="229"/>
      <c r="K74" s="229"/>
      <c r="L74" s="229"/>
      <c r="M74" s="229"/>
      <c r="N74" s="229"/>
      <c r="O74" s="229"/>
      <c r="P74" s="192"/>
      <c r="Q74" s="192"/>
    </row>
    <row r="75" spans="2:17" ht="24.75" customHeight="1">
      <c r="B75" s="76" t="s">
        <v>985</v>
      </c>
      <c r="C75" s="192"/>
      <c r="D75" s="193"/>
      <c r="E75" s="193"/>
      <c r="F75" s="193"/>
      <c r="G75" s="193"/>
      <c r="H75" s="193"/>
      <c r="I75" s="193"/>
      <c r="J75" s="193"/>
      <c r="K75" s="193"/>
      <c r="L75" s="193"/>
      <c r="M75" s="220"/>
      <c r="N75" s="196"/>
      <c r="O75" s="196"/>
      <c r="P75" s="192"/>
      <c r="Q75" s="192"/>
    </row>
    <row r="76" spans="2:17" ht="9.75" customHeight="1">
      <c r="B76" s="76"/>
      <c r="C76" s="192"/>
      <c r="D76" s="193"/>
      <c r="E76" s="193"/>
      <c r="F76" s="193"/>
      <c r="G76" s="193"/>
      <c r="H76" s="193"/>
      <c r="I76" s="193"/>
      <c r="J76" s="193"/>
      <c r="K76" s="193"/>
      <c r="L76" s="193"/>
      <c r="M76" s="220"/>
      <c r="N76" s="196"/>
      <c r="O76" s="196"/>
      <c r="P76" s="192"/>
      <c r="Q76" s="192"/>
    </row>
    <row r="77" spans="2:17" ht="30" customHeight="1">
      <c r="B77" s="192"/>
      <c r="C77" s="201" t="s">
        <v>21</v>
      </c>
      <c r="D77" s="658" t="s">
        <v>22</v>
      </c>
      <c r="E77" s="659"/>
      <c r="F77" s="659"/>
      <c r="G77" s="659"/>
      <c r="H77" s="659"/>
      <c r="I77" s="660"/>
      <c r="J77" s="201" t="s">
        <v>126</v>
      </c>
      <c r="K77" s="201" t="s">
        <v>451</v>
      </c>
      <c r="L77" s="201" t="s">
        <v>452</v>
      </c>
      <c r="M77" s="221" t="s">
        <v>23</v>
      </c>
      <c r="N77" s="201" t="s">
        <v>453</v>
      </c>
      <c r="O77" s="201" t="s">
        <v>454</v>
      </c>
      <c r="P77" s="192"/>
      <c r="Q77" s="192"/>
    </row>
    <row r="78" spans="2:17" ht="59.25" customHeight="1">
      <c r="B78" s="192"/>
      <c r="C78" s="689" t="s">
        <v>455</v>
      </c>
      <c r="D78" s="661" t="s">
        <v>168</v>
      </c>
      <c r="E78" s="662"/>
      <c r="F78" s="662"/>
      <c r="G78" s="662"/>
      <c r="H78" s="662"/>
      <c r="I78" s="663"/>
      <c r="J78" s="206" t="s">
        <v>419</v>
      </c>
      <c r="K78" s="702" t="s">
        <v>794</v>
      </c>
      <c r="L78" s="702" t="s">
        <v>799</v>
      </c>
      <c r="M78" s="698">
        <v>0.6</v>
      </c>
      <c r="N78" s="681">
        <v>0.6</v>
      </c>
      <c r="O78" s="664"/>
      <c r="P78" s="192"/>
      <c r="Q78" s="192"/>
    </row>
    <row r="79" spans="2:17" ht="42.75" customHeight="1">
      <c r="B79" s="192"/>
      <c r="C79" s="690"/>
      <c r="D79" s="661" t="s">
        <v>169</v>
      </c>
      <c r="E79" s="662"/>
      <c r="F79" s="662"/>
      <c r="G79" s="662"/>
      <c r="H79" s="662"/>
      <c r="I79" s="663"/>
      <c r="J79" s="206" t="s">
        <v>419</v>
      </c>
      <c r="K79" s="703"/>
      <c r="L79" s="703"/>
      <c r="M79" s="698"/>
      <c r="N79" s="682"/>
      <c r="O79" s="664"/>
      <c r="P79" s="192"/>
      <c r="Q79" s="192"/>
    </row>
    <row r="80" spans="2:17" ht="102.75" customHeight="1">
      <c r="B80" s="192"/>
      <c r="C80" s="687" t="s">
        <v>26</v>
      </c>
      <c r="D80" s="661" t="s">
        <v>170</v>
      </c>
      <c r="E80" s="662"/>
      <c r="F80" s="662"/>
      <c r="G80" s="662"/>
      <c r="H80" s="662"/>
      <c r="I80" s="663"/>
      <c r="J80" s="206" t="s">
        <v>419</v>
      </c>
      <c r="K80" s="218" t="s">
        <v>986</v>
      </c>
      <c r="L80" s="251" t="s">
        <v>987</v>
      </c>
      <c r="M80" s="692">
        <v>1.2</v>
      </c>
      <c r="N80" s="681">
        <v>1.2</v>
      </c>
      <c r="O80" s="667"/>
      <c r="P80" s="192"/>
      <c r="Q80" s="192"/>
    </row>
    <row r="81" spans="2:17" ht="57.75" customHeight="1">
      <c r="B81" s="192"/>
      <c r="C81" s="688"/>
      <c r="D81" s="661" t="s">
        <v>171</v>
      </c>
      <c r="E81" s="662"/>
      <c r="F81" s="662"/>
      <c r="G81" s="662"/>
      <c r="H81" s="662"/>
      <c r="I81" s="663"/>
      <c r="J81" s="206" t="s">
        <v>419</v>
      </c>
      <c r="K81" s="702" t="s">
        <v>988</v>
      </c>
      <c r="L81" s="702" t="s">
        <v>211</v>
      </c>
      <c r="M81" s="693"/>
      <c r="N81" s="683"/>
      <c r="O81" s="668"/>
      <c r="P81" s="192"/>
      <c r="Q81" s="192"/>
    </row>
    <row r="82" spans="2:17" ht="42" customHeight="1">
      <c r="B82" s="192"/>
      <c r="C82" s="688"/>
      <c r="D82" s="661" t="s">
        <v>172</v>
      </c>
      <c r="E82" s="662"/>
      <c r="F82" s="662"/>
      <c r="G82" s="662"/>
      <c r="H82" s="662"/>
      <c r="I82" s="663"/>
      <c r="J82" s="206" t="s">
        <v>419</v>
      </c>
      <c r="K82" s="703"/>
      <c r="L82" s="703"/>
      <c r="M82" s="693"/>
      <c r="N82" s="683"/>
      <c r="O82" s="668"/>
      <c r="P82" s="192"/>
      <c r="Q82" s="192"/>
    </row>
    <row r="83" spans="2:17" ht="69" customHeight="1">
      <c r="B83" s="192"/>
      <c r="C83" s="688"/>
      <c r="D83" s="661" t="s">
        <v>173</v>
      </c>
      <c r="E83" s="662"/>
      <c r="F83" s="662"/>
      <c r="G83" s="662"/>
      <c r="H83" s="662"/>
      <c r="I83" s="663"/>
      <c r="J83" s="206" t="s">
        <v>419</v>
      </c>
      <c r="K83" s="218" t="s">
        <v>989</v>
      </c>
      <c r="L83" s="207" t="s">
        <v>218</v>
      </c>
      <c r="M83" s="693"/>
      <c r="N83" s="683"/>
      <c r="O83" s="668"/>
      <c r="P83" s="192"/>
      <c r="Q83" s="192"/>
    </row>
    <row r="84" spans="2:17" ht="88.5" customHeight="1">
      <c r="B84" s="192"/>
      <c r="C84" s="688"/>
      <c r="D84" s="661" t="s">
        <v>631</v>
      </c>
      <c r="E84" s="662"/>
      <c r="F84" s="662"/>
      <c r="G84" s="662"/>
      <c r="H84" s="662"/>
      <c r="I84" s="663"/>
      <c r="J84" s="206" t="s">
        <v>419</v>
      </c>
      <c r="K84" s="238" t="s">
        <v>990</v>
      </c>
      <c r="L84" s="210" t="s">
        <v>632</v>
      </c>
      <c r="M84" s="693"/>
      <c r="N84" s="683"/>
      <c r="O84" s="668"/>
      <c r="P84" s="192"/>
      <c r="Q84" s="192"/>
    </row>
    <row r="85" spans="2:17" ht="211.5" customHeight="1">
      <c r="B85" s="192"/>
      <c r="C85" s="688"/>
      <c r="D85" s="661" t="s">
        <v>174</v>
      </c>
      <c r="E85" s="662"/>
      <c r="F85" s="662"/>
      <c r="G85" s="662"/>
      <c r="H85" s="662"/>
      <c r="I85" s="663"/>
      <c r="J85" s="206" t="s">
        <v>104</v>
      </c>
      <c r="K85" s="218" t="s">
        <v>991</v>
      </c>
      <c r="L85" s="207" t="s">
        <v>211</v>
      </c>
      <c r="M85" s="693"/>
      <c r="N85" s="683"/>
      <c r="O85" s="668"/>
      <c r="P85" s="192"/>
      <c r="Q85" s="192"/>
    </row>
    <row r="86" spans="2:17" ht="217.5" customHeight="1">
      <c r="B86" s="192"/>
      <c r="C86" s="688"/>
      <c r="D86" s="661" t="s">
        <v>175</v>
      </c>
      <c r="E86" s="662"/>
      <c r="F86" s="662"/>
      <c r="G86" s="662"/>
      <c r="H86" s="662"/>
      <c r="I86" s="663"/>
      <c r="J86" s="206" t="s">
        <v>104</v>
      </c>
      <c r="K86" s="218" t="s">
        <v>992</v>
      </c>
      <c r="L86" s="207" t="s">
        <v>993</v>
      </c>
      <c r="M86" s="693"/>
      <c r="N86" s="683"/>
      <c r="O86" s="668"/>
      <c r="P86" s="192"/>
      <c r="Q86" s="192"/>
    </row>
    <row r="87" spans="2:17" ht="102.75" customHeight="1">
      <c r="B87" s="192"/>
      <c r="C87" s="688"/>
      <c r="D87" s="661" t="s">
        <v>176</v>
      </c>
      <c r="E87" s="662"/>
      <c r="F87" s="662"/>
      <c r="G87" s="662"/>
      <c r="H87" s="662"/>
      <c r="I87" s="663"/>
      <c r="J87" s="206" t="s">
        <v>419</v>
      </c>
      <c r="K87" s="218" t="s">
        <v>994</v>
      </c>
      <c r="L87" s="207" t="s">
        <v>995</v>
      </c>
      <c r="M87" s="693"/>
      <c r="N87" s="683"/>
      <c r="O87" s="668"/>
      <c r="P87" s="192"/>
      <c r="Q87" s="192"/>
    </row>
    <row r="88" spans="2:17" ht="74.25" customHeight="1">
      <c r="B88" s="192"/>
      <c r="C88" s="688"/>
      <c r="D88" s="661" t="s">
        <v>177</v>
      </c>
      <c r="E88" s="662"/>
      <c r="F88" s="662"/>
      <c r="G88" s="662"/>
      <c r="H88" s="662"/>
      <c r="I88" s="663"/>
      <c r="J88" s="206" t="s">
        <v>475</v>
      </c>
      <c r="K88" s="207" t="s">
        <v>996</v>
      </c>
      <c r="L88" s="207" t="s">
        <v>213</v>
      </c>
      <c r="M88" s="694"/>
      <c r="N88" s="682"/>
      <c r="O88" s="669"/>
      <c r="P88" s="192"/>
      <c r="Q88" s="192"/>
    </row>
    <row r="89" spans="2:17" ht="36" customHeight="1">
      <c r="B89" s="192"/>
      <c r="C89" s="699" t="s">
        <v>35</v>
      </c>
      <c r="D89" s="661" t="s">
        <v>178</v>
      </c>
      <c r="E89" s="662"/>
      <c r="F89" s="662"/>
      <c r="G89" s="662"/>
      <c r="H89" s="662"/>
      <c r="I89" s="663"/>
      <c r="J89" s="206" t="s">
        <v>104</v>
      </c>
      <c r="K89" s="218" t="s">
        <v>997</v>
      </c>
      <c r="L89" s="207" t="s">
        <v>998</v>
      </c>
      <c r="M89" s="692">
        <v>0.6</v>
      </c>
      <c r="N89" s="681">
        <v>0.6</v>
      </c>
      <c r="O89" s="667"/>
      <c r="P89" s="192"/>
      <c r="Q89" s="192"/>
    </row>
    <row r="90" spans="2:17" ht="40.5" customHeight="1">
      <c r="B90" s="192"/>
      <c r="C90" s="700"/>
      <c r="D90" s="661" t="s">
        <v>179</v>
      </c>
      <c r="E90" s="662"/>
      <c r="F90" s="662"/>
      <c r="G90" s="662"/>
      <c r="H90" s="662"/>
      <c r="I90" s="663"/>
      <c r="J90" s="206" t="s">
        <v>104</v>
      </c>
      <c r="K90" s="218" t="s">
        <v>999</v>
      </c>
      <c r="L90" s="207" t="s">
        <v>214</v>
      </c>
      <c r="M90" s="693"/>
      <c r="N90" s="682"/>
      <c r="O90" s="668"/>
      <c r="P90" s="192"/>
      <c r="Q90" s="192"/>
    </row>
    <row r="91" spans="2:17" ht="32.25" customHeight="1">
      <c r="B91" s="192"/>
      <c r="C91" s="654" t="s">
        <v>39</v>
      </c>
      <c r="D91" s="655"/>
      <c r="E91" s="655"/>
      <c r="F91" s="655"/>
      <c r="G91" s="655"/>
      <c r="H91" s="655"/>
      <c r="I91" s="655"/>
      <c r="J91" s="655"/>
      <c r="K91" s="655"/>
      <c r="L91" s="656"/>
      <c r="M91" s="223">
        <f>SUM(M78:M89)</f>
        <v>2.4</v>
      </c>
      <c r="N91" s="228">
        <v>4</v>
      </c>
      <c r="O91" s="209"/>
      <c r="P91" s="192"/>
      <c r="Q91" s="192"/>
    </row>
    <row r="92" spans="2:17" ht="32.25" customHeight="1">
      <c r="B92" s="192"/>
      <c r="C92" s="675" t="s">
        <v>855</v>
      </c>
      <c r="D92" s="676"/>
      <c r="E92" s="676"/>
      <c r="F92" s="676"/>
      <c r="G92" s="676"/>
      <c r="H92" s="676"/>
      <c r="I92" s="676"/>
      <c r="J92" s="676"/>
      <c r="K92" s="676"/>
      <c r="L92" s="676"/>
      <c r="M92" s="676"/>
      <c r="N92" s="676"/>
      <c r="O92" s="677"/>
      <c r="P92" s="192"/>
      <c r="Q92" s="192"/>
    </row>
    <row r="93" spans="2:17" ht="32.25" customHeight="1">
      <c r="B93" s="192"/>
      <c r="C93" s="678"/>
      <c r="D93" s="679"/>
      <c r="E93" s="679"/>
      <c r="F93" s="679"/>
      <c r="G93" s="679"/>
      <c r="H93" s="679"/>
      <c r="I93" s="679"/>
      <c r="J93" s="679"/>
      <c r="K93" s="679"/>
      <c r="L93" s="679"/>
      <c r="M93" s="679"/>
      <c r="N93" s="679"/>
      <c r="O93" s="680"/>
      <c r="P93" s="192"/>
      <c r="Q93" s="192"/>
    </row>
    <row r="94" spans="2:17" ht="27" customHeight="1">
      <c r="B94" s="192"/>
      <c r="C94" s="229"/>
      <c r="D94" s="229"/>
      <c r="E94" s="229"/>
      <c r="F94" s="229"/>
      <c r="G94" s="229"/>
      <c r="H94" s="229"/>
      <c r="I94" s="229"/>
      <c r="J94" s="229"/>
      <c r="K94" s="229"/>
      <c r="L94" s="229"/>
      <c r="M94" s="230"/>
      <c r="N94" s="229"/>
      <c r="O94" s="229"/>
      <c r="P94" s="192"/>
      <c r="Q94" s="192"/>
    </row>
    <row r="95" spans="2:17" ht="24.75" customHeight="1">
      <c r="B95" s="76" t="s">
        <v>1000</v>
      </c>
      <c r="C95" s="192"/>
      <c r="D95" s="193"/>
      <c r="E95" s="193"/>
      <c r="F95" s="193"/>
      <c r="G95" s="193"/>
      <c r="H95" s="193"/>
      <c r="I95" s="193"/>
      <c r="J95" s="193"/>
      <c r="K95" s="193"/>
      <c r="L95" s="193"/>
      <c r="M95" s="220"/>
      <c r="N95" s="196"/>
      <c r="O95" s="196"/>
      <c r="P95" s="192"/>
      <c r="Q95" s="192"/>
    </row>
    <row r="96" spans="2:17" ht="9.75" customHeight="1">
      <c r="B96" s="76"/>
      <c r="C96" s="192"/>
      <c r="D96" s="193"/>
      <c r="E96" s="193"/>
      <c r="F96" s="193"/>
      <c r="G96" s="193"/>
      <c r="H96" s="193"/>
      <c r="I96" s="193"/>
      <c r="J96" s="193"/>
      <c r="K96" s="193"/>
      <c r="L96" s="193"/>
      <c r="M96" s="220"/>
      <c r="N96" s="196"/>
      <c r="O96" s="196"/>
      <c r="P96" s="192"/>
      <c r="Q96" s="192"/>
    </row>
    <row r="97" spans="2:17" ht="30" customHeight="1">
      <c r="B97" s="192"/>
      <c r="C97" s="201" t="s">
        <v>21</v>
      </c>
      <c r="D97" s="658" t="s">
        <v>22</v>
      </c>
      <c r="E97" s="659"/>
      <c r="F97" s="659"/>
      <c r="G97" s="659"/>
      <c r="H97" s="659"/>
      <c r="I97" s="660"/>
      <c r="J97" s="201" t="s">
        <v>132</v>
      </c>
      <c r="K97" s="201" t="s">
        <v>133</v>
      </c>
      <c r="L97" s="201" t="s">
        <v>134</v>
      </c>
      <c r="M97" s="221" t="s">
        <v>23</v>
      </c>
      <c r="N97" s="201" t="s">
        <v>135</v>
      </c>
      <c r="O97" s="201" t="s">
        <v>136</v>
      </c>
      <c r="P97" s="192"/>
      <c r="Q97" s="192"/>
    </row>
    <row r="98" spans="2:17" ht="81.75" customHeight="1">
      <c r="B98" s="192"/>
      <c r="C98" s="670" t="s">
        <v>137</v>
      </c>
      <c r="D98" s="661" t="s">
        <v>180</v>
      </c>
      <c r="E98" s="662"/>
      <c r="F98" s="662"/>
      <c r="G98" s="662"/>
      <c r="H98" s="662"/>
      <c r="I98" s="663"/>
      <c r="J98" s="206" t="s">
        <v>104</v>
      </c>
      <c r="K98" s="702" t="s">
        <v>1001</v>
      </c>
      <c r="L98" s="702" t="s">
        <v>212</v>
      </c>
      <c r="M98" s="698">
        <v>0.6</v>
      </c>
      <c r="N98" s="681">
        <v>0.6</v>
      </c>
      <c r="O98" s="664"/>
      <c r="P98" s="192"/>
      <c r="Q98" s="192"/>
    </row>
    <row r="99" spans="2:17" ht="54.75" customHeight="1">
      <c r="B99" s="192"/>
      <c r="C99" s="670"/>
      <c r="D99" s="661" t="s">
        <v>181</v>
      </c>
      <c r="E99" s="662"/>
      <c r="F99" s="662"/>
      <c r="G99" s="662"/>
      <c r="H99" s="662"/>
      <c r="I99" s="663"/>
      <c r="J99" s="206" t="s">
        <v>104</v>
      </c>
      <c r="K99" s="703"/>
      <c r="L99" s="703"/>
      <c r="M99" s="698"/>
      <c r="N99" s="682"/>
      <c r="O99" s="664"/>
      <c r="P99" s="192"/>
      <c r="Q99" s="192"/>
    </row>
    <row r="100" spans="2:17" ht="119.25" customHeight="1">
      <c r="B100" s="192"/>
      <c r="C100" s="665" t="s">
        <v>26</v>
      </c>
      <c r="D100" s="661" t="s">
        <v>182</v>
      </c>
      <c r="E100" s="662"/>
      <c r="F100" s="662"/>
      <c r="G100" s="662"/>
      <c r="H100" s="662"/>
      <c r="I100" s="663"/>
      <c r="J100" s="206" t="s">
        <v>104</v>
      </c>
      <c r="K100" s="218" t="s">
        <v>1002</v>
      </c>
      <c r="L100" s="250" t="s">
        <v>1003</v>
      </c>
      <c r="M100" s="698">
        <v>1.2</v>
      </c>
      <c r="N100" s="681">
        <v>1</v>
      </c>
      <c r="O100" s="664"/>
      <c r="P100" s="192"/>
      <c r="Q100" s="192"/>
    </row>
    <row r="101" spans="2:17" ht="106.5" customHeight="1">
      <c r="B101" s="192"/>
      <c r="C101" s="665"/>
      <c r="D101" s="661" t="s">
        <v>183</v>
      </c>
      <c r="E101" s="662"/>
      <c r="F101" s="662"/>
      <c r="G101" s="662"/>
      <c r="H101" s="662"/>
      <c r="I101" s="663"/>
      <c r="J101" s="206" t="s">
        <v>419</v>
      </c>
      <c r="K101" s="218" t="s">
        <v>754</v>
      </c>
      <c r="L101" s="241" t="s">
        <v>634</v>
      </c>
      <c r="M101" s="698"/>
      <c r="N101" s="683"/>
      <c r="O101" s="664"/>
      <c r="P101" s="192"/>
      <c r="Q101" s="192"/>
    </row>
    <row r="102" spans="2:17" s="75" customFormat="1" ht="87.75" customHeight="1">
      <c r="B102" s="192"/>
      <c r="C102" s="665"/>
      <c r="D102" s="661" t="s">
        <v>364</v>
      </c>
      <c r="E102" s="662"/>
      <c r="F102" s="662"/>
      <c r="G102" s="662"/>
      <c r="H102" s="662"/>
      <c r="I102" s="663"/>
      <c r="J102" s="206" t="s">
        <v>419</v>
      </c>
      <c r="K102" s="218" t="s">
        <v>681</v>
      </c>
      <c r="L102" s="241" t="s">
        <v>649</v>
      </c>
      <c r="M102" s="698"/>
      <c r="N102" s="683"/>
      <c r="O102" s="664"/>
      <c r="P102" s="192"/>
      <c r="Q102" s="192"/>
    </row>
    <row r="103" spans="2:17" ht="25.5" customHeight="1">
      <c r="B103" s="192"/>
      <c r="C103" s="665"/>
      <c r="D103" s="661" t="s">
        <v>184</v>
      </c>
      <c r="E103" s="662"/>
      <c r="F103" s="662"/>
      <c r="G103" s="662"/>
      <c r="H103" s="662"/>
      <c r="I103" s="663"/>
      <c r="J103" s="206"/>
      <c r="K103" s="210" t="s">
        <v>682</v>
      </c>
      <c r="L103" s="252"/>
      <c r="M103" s="698"/>
      <c r="N103" s="682"/>
      <c r="O103" s="664"/>
      <c r="P103" s="192"/>
      <c r="Q103" s="192"/>
    </row>
    <row r="104" spans="2:17" ht="66.75" customHeight="1">
      <c r="B104" s="192"/>
      <c r="C104" s="671" t="s">
        <v>35</v>
      </c>
      <c r="D104" s="661" t="s">
        <v>185</v>
      </c>
      <c r="E104" s="662"/>
      <c r="F104" s="662"/>
      <c r="G104" s="662"/>
      <c r="H104" s="662"/>
      <c r="I104" s="663"/>
      <c r="J104" s="206" t="s">
        <v>419</v>
      </c>
      <c r="K104" s="218" t="s">
        <v>755</v>
      </c>
      <c r="L104" s="241" t="s">
        <v>215</v>
      </c>
      <c r="M104" s="698">
        <v>1.2</v>
      </c>
      <c r="N104" s="681">
        <v>1.2</v>
      </c>
      <c r="O104" s="667"/>
      <c r="P104" s="192"/>
      <c r="Q104" s="192"/>
    </row>
    <row r="105" spans="2:17" ht="55.5" customHeight="1">
      <c r="B105" s="192"/>
      <c r="C105" s="671"/>
      <c r="D105" s="661" t="s">
        <v>186</v>
      </c>
      <c r="E105" s="662"/>
      <c r="F105" s="662"/>
      <c r="G105" s="662"/>
      <c r="H105" s="662"/>
      <c r="I105" s="663"/>
      <c r="J105" s="206" t="s">
        <v>419</v>
      </c>
      <c r="K105" s="253" t="s">
        <v>1004</v>
      </c>
      <c r="L105" s="238" t="s">
        <v>1005</v>
      </c>
      <c r="M105" s="698"/>
      <c r="N105" s="682"/>
      <c r="O105" s="669"/>
      <c r="P105" s="192"/>
      <c r="Q105" s="192"/>
    </row>
    <row r="106" spans="2:17" ht="27.75" customHeight="1">
      <c r="B106" s="192"/>
      <c r="C106" s="654" t="s">
        <v>39</v>
      </c>
      <c r="D106" s="655"/>
      <c r="E106" s="655"/>
      <c r="F106" s="655"/>
      <c r="G106" s="655"/>
      <c r="H106" s="655"/>
      <c r="I106" s="655"/>
      <c r="J106" s="655"/>
      <c r="K106" s="655"/>
      <c r="L106" s="656"/>
      <c r="M106" s="223">
        <f>SUM(M98:M104)</f>
        <v>3</v>
      </c>
      <c r="N106" s="228">
        <v>2.8</v>
      </c>
      <c r="O106" s="209"/>
      <c r="P106" s="192"/>
      <c r="Q106" s="192"/>
    </row>
    <row r="107" spans="2:17" ht="32.25" customHeight="1">
      <c r="B107" s="192"/>
      <c r="C107" s="675" t="s">
        <v>855</v>
      </c>
      <c r="D107" s="676"/>
      <c r="E107" s="676"/>
      <c r="F107" s="676"/>
      <c r="G107" s="676"/>
      <c r="H107" s="676"/>
      <c r="I107" s="676"/>
      <c r="J107" s="676"/>
      <c r="K107" s="676"/>
      <c r="L107" s="676"/>
      <c r="M107" s="676"/>
      <c r="N107" s="676"/>
      <c r="O107" s="677"/>
      <c r="P107" s="192"/>
      <c r="Q107" s="192"/>
    </row>
    <row r="108" spans="2:17" ht="21" customHeight="1">
      <c r="B108" s="192"/>
      <c r="C108" s="678"/>
      <c r="D108" s="679"/>
      <c r="E108" s="679"/>
      <c r="F108" s="679"/>
      <c r="G108" s="679"/>
      <c r="H108" s="679"/>
      <c r="I108" s="679"/>
      <c r="J108" s="679"/>
      <c r="K108" s="679"/>
      <c r="L108" s="679"/>
      <c r="M108" s="679"/>
      <c r="N108" s="679"/>
      <c r="O108" s="680"/>
      <c r="P108" s="192"/>
      <c r="Q108" s="192"/>
    </row>
    <row r="109" spans="2:17" ht="3.75" customHeight="1">
      <c r="B109" s="192"/>
      <c r="C109" s="229"/>
      <c r="D109" s="229"/>
      <c r="E109" s="229"/>
      <c r="F109" s="229"/>
      <c r="G109" s="229"/>
      <c r="H109" s="229"/>
      <c r="I109" s="229"/>
      <c r="J109" s="229"/>
      <c r="K109" s="229"/>
      <c r="L109" s="229"/>
      <c r="M109" s="230"/>
      <c r="N109" s="229"/>
      <c r="O109" s="229"/>
      <c r="P109" s="192"/>
      <c r="Q109" s="192"/>
    </row>
    <row r="110" spans="2:17" ht="16.5">
      <c r="B110" s="192"/>
      <c r="C110" s="192"/>
      <c r="D110" s="193"/>
      <c r="E110" s="193"/>
      <c r="F110" s="193"/>
      <c r="G110" s="193"/>
      <c r="H110" s="193"/>
      <c r="I110" s="193"/>
      <c r="J110" s="193"/>
      <c r="K110" s="193"/>
      <c r="L110" s="193"/>
      <c r="M110" s="220"/>
      <c r="N110" s="196"/>
      <c r="O110" s="196"/>
      <c r="P110" s="192"/>
      <c r="Q110" s="192"/>
    </row>
    <row r="111" spans="2:17" ht="16.5">
      <c r="B111" s="192"/>
      <c r="C111" s="192"/>
      <c r="D111" s="193"/>
      <c r="E111" s="193"/>
      <c r="F111" s="193"/>
      <c r="G111" s="193"/>
      <c r="H111" s="193"/>
      <c r="I111" s="193"/>
      <c r="J111" s="193"/>
      <c r="K111" s="193"/>
      <c r="L111" s="193"/>
      <c r="M111" s="220"/>
      <c r="N111" s="196"/>
      <c r="O111" s="196"/>
      <c r="P111" s="192"/>
      <c r="Q111" s="192"/>
    </row>
    <row r="112" spans="2:17" ht="16.5">
      <c r="B112" s="192"/>
      <c r="C112" s="192"/>
      <c r="D112" s="193"/>
      <c r="E112" s="193"/>
      <c r="F112" s="193"/>
      <c r="G112" s="193"/>
      <c r="H112" s="193"/>
      <c r="I112" s="193"/>
      <c r="J112" s="193"/>
      <c r="K112" s="193"/>
      <c r="L112" s="193"/>
      <c r="M112" s="220"/>
      <c r="N112" s="196"/>
      <c r="O112" s="196"/>
      <c r="P112" s="192"/>
      <c r="Q112" s="192"/>
    </row>
    <row r="113" spans="2:17" ht="16.5">
      <c r="B113" s="192"/>
      <c r="C113" s="192"/>
      <c r="D113" s="193"/>
      <c r="E113" s="193"/>
      <c r="F113" s="193"/>
      <c r="G113" s="193"/>
      <c r="H113" s="193"/>
      <c r="I113" s="193"/>
      <c r="J113" s="193"/>
      <c r="K113" s="193"/>
      <c r="L113" s="193"/>
      <c r="M113" s="220"/>
      <c r="N113" s="196"/>
      <c r="O113" s="196"/>
      <c r="P113" s="192"/>
      <c r="Q113" s="192"/>
    </row>
  </sheetData>
  <sheetProtection formatCells="0" formatRows="0"/>
  <mergeCells count="167">
    <mergeCell ref="D102:I102"/>
    <mergeCell ref="O104:O105"/>
    <mergeCell ref="N61:N62"/>
    <mergeCell ref="K27:K28"/>
    <mergeCell ref="D53:I53"/>
    <mergeCell ref="D51:I51"/>
    <mergeCell ref="M46:M49"/>
    <mergeCell ref="N50:N53"/>
    <mergeCell ref="O50:O53"/>
    <mergeCell ref="D63:I63"/>
    <mergeCell ref="C107:O108"/>
    <mergeCell ref="N98:N99"/>
    <mergeCell ref="N100:N103"/>
    <mergeCell ref="N104:N105"/>
    <mergeCell ref="D101:I101"/>
    <mergeCell ref="D103:I103"/>
    <mergeCell ref="D104:I104"/>
    <mergeCell ref="C100:C103"/>
    <mergeCell ref="D105:I105"/>
    <mergeCell ref="M104:M105"/>
    <mergeCell ref="N27:N32"/>
    <mergeCell ref="C55:O56"/>
    <mergeCell ref="D65:I65"/>
    <mergeCell ref="M63:M68"/>
    <mergeCell ref="D28:I28"/>
    <mergeCell ref="O42:O45"/>
    <mergeCell ref="D61:I61"/>
    <mergeCell ref="O33:O34"/>
    <mergeCell ref="M50:M53"/>
    <mergeCell ref="O27:O32"/>
    <mergeCell ref="D15:I15"/>
    <mergeCell ref="D24:I24"/>
    <mergeCell ref="M5:M7"/>
    <mergeCell ref="O25:O26"/>
    <mergeCell ref="N5:N7"/>
    <mergeCell ref="N8:N14"/>
    <mergeCell ref="N15:N17"/>
    <mergeCell ref="N25:N26"/>
    <mergeCell ref="C19:O20"/>
    <mergeCell ref="L25:L26"/>
    <mergeCell ref="D14:I14"/>
    <mergeCell ref="O8:O14"/>
    <mergeCell ref="M8:M14"/>
    <mergeCell ref="M61:M62"/>
    <mergeCell ref="O46:O49"/>
    <mergeCell ref="N46:N49"/>
    <mergeCell ref="D60:I60"/>
    <mergeCell ref="D50:I50"/>
    <mergeCell ref="D52:I52"/>
    <mergeCell ref="C18:L18"/>
    <mergeCell ref="C25:C26"/>
    <mergeCell ref="C33:C34"/>
    <mergeCell ref="C50:C53"/>
    <mergeCell ref="D29:I29"/>
    <mergeCell ref="D33:I33"/>
    <mergeCell ref="D32:I32"/>
    <mergeCell ref="D41:I41"/>
    <mergeCell ref="D46:I46"/>
    <mergeCell ref="C27:C32"/>
    <mergeCell ref="D27:I27"/>
    <mergeCell ref="D4:I4"/>
    <mergeCell ref="D5:I5"/>
    <mergeCell ref="D6:I6"/>
    <mergeCell ref="D7:I7"/>
    <mergeCell ref="M25:M26"/>
    <mergeCell ref="L33:L34"/>
    <mergeCell ref="L27:L28"/>
    <mergeCell ref="D25:I25"/>
    <mergeCell ref="D30:I30"/>
    <mergeCell ref="D26:I26"/>
    <mergeCell ref="K25:K26"/>
    <mergeCell ref="M27:M32"/>
    <mergeCell ref="D8:I8"/>
    <mergeCell ref="D12:I12"/>
    <mergeCell ref="D10:I10"/>
    <mergeCell ref="C46:C49"/>
    <mergeCell ref="D49:I49"/>
    <mergeCell ref="D31:I31"/>
    <mergeCell ref="C42:C45"/>
    <mergeCell ref="D47:I47"/>
    <mergeCell ref="D11:I11"/>
    <mergeCell ref="D97:I97"/>
    <mergeCell ref="D83:I83"/>
    <mergeCell ref="D70:I70"/>
    <mergeCell ref="D68:I68"/>
    <mergeCell ref="C72:O73"/>
    <mergeCell ref="N80:N88"/>
    <mergeCell ref="M80:M88"/>
    <mergeCell ref="K81:K82"/>
    <mergeCell ref="D84:I84"/>
    <mergeCell ref="D87:I87"/>
    <mergeCell ref="M100:M103"/>
    <mergeCell ref="D67:I67"/>
    <mergeCell ref="C61:C62"/>
    <mergeCell ref="C104:C105"/>
    <mergeCell ref="D64:I64"/>
    <mergeCell ref="D69:I69"/>
    <mergeCell ref="D85:I85"/>
    <mergeCell ref="D86:I86"/>
    <mergeCell ref="D88:I88"/>
    <mergeCell ref="D100:I100"/>
    <mergeCell ref="D98:I98"/>
    <mergeCell ref="C98:C99"/>
    <mergeCell ref="O98:O99"/>
    <mergeCell ref="O89:O90"/>
    <mergeCell ref="C89:C90"/>
    <mergeCell ref="N89:N90"/>
    <mergeCell ref="D90:I90"/>
    <mergeCell ref="K98:K99"/>
    <mergeCell ref="L98:L99"/>
    <mergeCell ref="M98:M99"/>
    <mergeCell ref="C69:C70"/>
    <mergeCell ref="M78:M79"/>
    <mergeCell ref="M69:M70"/>
    <mergeCell ref="C78:C79"/>
    <mergeCell ref="D79:I79"/>
    <mergeCell ref="D78:I78"/>
    <mergeCell ref="D81:I81"/>
    <mergeCell ref="D82:I82"/>
    <mergeCell ref="D89:I89"/>
    <mergeCell ref="O100:O103"/>
    <mergeCell ref="O69:O70"/>
    <mergeCell ref="O80:O88"/>
    <mergeCell ref="C92:O93"/>
    <mergeCell ref="M89:M90"/>
    <mergeCell ref="D99:I99"/>
    <mergeCell ref="L81:L82"/>
    <mergeCell ref="N78:N79"/>
    <mergeCell ref="K78:K79"/>
    <mergeCell ref="N69:N70"/>
    <mergeCell ref="C80:C88"/>
    <mergeCell ref="D80:I80"/>
    <mergeCell ref="O78:O79"/>
    <mergeCell ref="D66:I66"/>
    <mergeCell ref="O61:O62"/>
    <mergeCell ref="D77:I77"/>
    <mergeCell ref="L78:L79"/>
    <mergeCell ref="D62:I62"/>
    <mergeCell ref="O63:O68"/>
    <mergeCell ref="N63:N68"/>
    <mergeCell ref="N42:N45"/>
    <mergeCell ref="C36:O37"/>
    <mergeCell ref="D34:I34"/>
    <mergeCell ref="N33:N34"/>
    <mergeCell ref="M42:M45"/>
    <mergeCell ref="M33:M34"/>
    <mergeCell ref="D43:I43"/>
    <mergeCell ref="O5:O7"/>
    <mergeCell ref="C8:C14"/>
    <mergeCell ref="C15:C17"/>
    <mergeCell ref="M15:M17"/>
    <mergeCell ref="O15:O17"/>
    <mergeCell ref="C5:C7"/>
    <mergeCell ref="D13:I13"/>
    <mergeCell ref="D9:I9"/>
    <mergeCell ref="D17:I17"/>
    <mergeCell ref="D16:I16"/>
    <mergeCell ref="C106:L106"/>
    <mergeCell ref="C35:L35"/>
    <mergeCell ref="C54:L54"/>
    <mergeCell ref="C71:L71"/>
    <mergeCell ref="C91:L91"/>
    <mergeCell ref="D45:I45"/>
    <mergeCell ref="D48:I48"/>
    <mergeCell ref="C63:C68"/>
    <mergeCell ref="D42:I42"/>
    <mergeCell ref="D44:I44"/>
  </mergeCells>
  <dataValidations count="1">
    <dataValidation type="list" allowBlank="1" showInputMessage="1" showErrorMessage="1" sqref="J5:J17 J61:J70 J78:J90 J25:J34 K102 K51 J98:J105 J42:J53">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8" r:id="rId1"/>
  <rowBreaks count="5" manualBreakCount="5">
    <brk id="21" max="15" man="1"/>
    <brk id="38" max="15" man="1"/>
    <brk id="57" max="15" man="1"/>
    <brk id="74" max="255" man="1"/>
    <brk id="94" max="15" man="1"/>
  </rowBreaks>
</worksheet>
</file>

<file path=xl/worksheets/sheet16.xml><?xml version="1.0" encoding="utf-8"?>
<worksheet xmlns="http://schemas.openxmlformats.org/spreadsheetml/2006/main" xmlns:r="http://schemas.openxmlformats.org/officeDocument/2006/relationships">
  <sheetPr>
    <tabColor rgb="FFFFC000"/>
  </sheetPr>
  <dimension ref="A1:P65"/>
  <sheetViews>
    <sheetView zoomScale="75" zoomScaleNormal="75" zoomScaleSheetLayoutView="75" zoomScalePageLayoutView="0" workbookViewId="0" topLeftCell="A1">
      <selection activeCell="K7" sqref="K7"/>
    </sheetView>
  </sheetViews>
  <sheetFormatPr defaultColWidth="11.00390625" defaultRowHeight="16.5"/>
  <cols>
    <col min="1" max="1" width="1.875" style="47" customWidth="1"/>
    <col min="2" max="2" width="4.50390625" style="47" customWidth="1"/>
    <col min="3" max="3" width="10.625" style="47" customWidth="1"/>
    <col min="4" max="8" width="10.625" style="48" customWidth="1"/>
    <col min="9" max="9" width="3.25390625" style="48" customWidth="1"/>
    <col min="10" max="10" width="8.625" style="48" customWidth="1"/>
    <col min="11" max="11" width="70.75390625" style="48" customWidth="1"/>
    <col min="12" max="12" width="20.625" style="48" customWidth="1"/>
    <col min="13" max="14" width="6.625" style="50" customWidth="1"/>
    <col min="15" max="15" width="6.625" style="51" customWidth="1"/>
    <col min="16" max="16" width="3.875" style="47" customWidth="1"/>
    <col min="17" max="16384" width="11.00390625" style="47" customWidth="1"/>
  </cols>
  <sheetData>
    <row r="1" spans="1:16" ht="19.5">
      <c r="A1" s="192"/>
      <c r="B1" s="4" t="s">
        <v>187</v>
      </c>
      <c r="C1" s="192"/>
      <c r="D1" s="193"/>
      <c r="E1" s="193"/>
      <c r="F1" s="193"/>
      <c r="G1" s="193"/>
      <c r="H1" s="193"/>
      <c r="I1" s="193"/>
      <c r="J1" s="193"/>
      <c r="K1" s="193"/>
      <c r="L1" s="193"/>
      <c r="M1" s="195"/>
      <c r="N1" s="195"/>
      <c r="O1" s="196"/>
      <c r="P1" s="233"/>
    </row>
    <row r="2" spans="1:16" ht="19.5">
      <c r="A2" s="192"/>
      <c r="B2" s="76" t="s">
        <v>1006</v>
      </c>
      <c r="C2" s="192"/>
      <c r="D2" s="193"/>
      <c r="E2" s="193"/>
      <c r="F2" s="193"/>
      <c r="G2" s="193"/>
      <c r="H2" s="193"/>
      <c r="I2" s="193"/>
      <c r="J2" s="193"/>
      <c r="K2" s="193"/>
      <c r="L2" s="193"/>
      <c r="M2" s="195"/>
      <c r="N2" s="195"/>
      <c r="O2" s="196"/>
      <c r="P2" s="192"/>
    </row>
    <row r="3" spans="1:16" ht="9.75" customHeight="1">
      <c r="A3" s="192"/>
      <c r="B3" s="76"/>
      <c r="C3" s="192"/>
      <c r="D3" s="193"/>
      <c r="E3" s="193"/>
      <c r="F3" s="193"/>
      <c r="G3" s="193"/>
      <c r="H3" s="193"/>
      <c r="I3" s="193"/>
      <c r="J3" s="193"/>
      <c r="K3" s="193"/>
      <c r="L3" s="193"/>
      <c r="M3" s="195"/>
      <c r="N3" s="195"/>
      <c r="O3" s="196"/>
      <c r="P3" s="192"/>
    </row>
    <row r="4" spans="1:16" ht="30" customHeight="1">
      <c r="A4" s="192"/>
      <c r="B4" s="192"/>
      <c r="C4" s="201" t="s">
        <v>21</v>
      </c>
      <c r="D4" s="658" t="s">
        <v>22</v>
      </c>
      <c r="E4" s="659"/>
      <c r="F4" s="659"/>
      <c r="G4" s="659"/>
      <c r="H4" s="659"/>
      <c r="I4" s="660"/>
      <c r="J4" s="201" t="s">
        <v>95</v>
      </c>
      <c r="K4" s="201" t="s">
        <v>96</v>
      </c>
      <c r="L4" s="201" t="s">
        <v>97</v>
      </c>
      <c r="M4" s="221" t="s">
        <v>23</v>
      </c>
      <c r="N4" s="201" t="s">
        <v>98</v>
      </c>
      <c r="O4" s="201" t="s">
        <v>99</v>
      </c>
      <c r="P4" s="192"/>
    </row>
    <row r="5" spans="1:16" ht="67.5" customHeight="1">
      <c r="A5" s="192"/>
      <c r="B5" s="192"/>
      <c r="C5" s="689" t="s">
        <v>100</v>
      </c>
      <c r="D5" s="661" t="s">
        <v>188</v>
      </c>
      <c r="E5" s="662"/>
      <c r="F5" s="662"/>
      <c r="G5" s="662"/>
      <c r="H5" s="662"/>
      <c r="I5" s="663"/>
      <c r="J5" s="206" t="s">
        <v>102</v>
      </c>
      <c r="K5" s="207" t="s">
        <v>1007</v>
      </c>
      <c r="L5" s="207" t="s">
        <v>1008</v>
      </c>
      <c r="M5" s="666">
        <v>0.8</v>
      </c>
      <c r="N5" s="724">
        <v>0.8</v>
      </c>
      <c r="O5" s="664"/>
      <c r="P5" s="192"/>
    </row>
    <row r="6" spans="1:16" ht="228" customHeight="1">
      <c r="A6" s="192"/>
      <c r="B6" s="192"/>
      <c r="C6" s="690"/>
      <c r="D6" s="661" t="s">
        <v>189</v>
      </c>
      <c r="E6" s="662"/>
      <c r="F6" s="662"/>
      <c r="G6" s="662"/>
      <c r="H6" s="662"/>
      <c r="I6" s="663"/>
      <c r="J6" s="206" t="s">
        <v>475</v>
      </c>
      <c r="K6" s="207" t="s">
        <v>1009</v>
      </c>
      <c r="L6" s="207" t="s">
        <v>365</v>
      </c>
      <c r="M6" s="666"/>
      <c r="N6" s="726"/>
      <c r="O6" s="664"/>
      <c r="P6" s="192"/>
    </row>
    <row r="7" spans="1:16" ht="69" customHeight="1">
      <c r="A7" s="192"/>
      <c r="B7" s="192"/>
      <c r="C7" s="690"/>
      <c r="D7" s="661" t="s">
        <v>190</v>
      </c>
      <c r="E7" s="662"/>
      <c r="F7" s="662"/>
      <c r="G7" s="662"/>
      <c r="H7" s="662"/>
      <c r="I7" s="663"/>
      <c r="J7" s="206" t="s">
        <v>475</v>
      </c>
      <c r="K7" s="207" t="s">
        <v>1010</v>
      </c>
      <c r="L7" s="207" t="s">
        <v>366</v>
      </c>
      <c r="M7" s="666"/>
      <c r="N7" s="725"/>
      <c r="O7" s="664"/>
      <c r="P7" s="192"/>
    </row>
    <row r="8" spans="1:16" ht="115.5">
      <c r="A8" s="192"/>
      <c r="B8" s="192"/>
      <c r="C8" s="687" t="s">
        <v>26</v>
      </c>
      <c r="D8" s="661" t="s">
        <v>191</v>
      </c>
      <c r="E8" s="662"/>
      <c r="F8" s="662"/>
      <c r="G8" s="662"/>
      <c r="H8" s="662"/>
      <c r="I8" s="663"/>
      <c r="J8" s="206" t="s">
        <v>419</v>
      </c>
      <c r="K8" s="207" t="s">
        <v>1011</v>
      </c>
      <c r="L8" s="207" t="s">
        <v>642</v>
      </c>
      <c r="M8" s="672">
        <v>2.4</v>
      </c>
      <c r="N8" s="724">
        <v>2.4</v>
      </c>
      <c r="O8" s="667"/>
      <c r="P8" s="192"/>
    </row>
    <row r="9" spans="1:16" ht="53.25" customHeight="1">
      <c r="A9" s="192"/>
      <c r="B9" s="192"/>
      <c r="C9" s="688"/>
      <c r="D9" s="661" t="s">
        <v>192</v>
      </c>
      <c r="E9" s="662"/>
      <c r="F9" s="662"/>
      <c r="G9" s="662"/>
      <c r="H9" s="662"/>
      <c r="I9" s="663"/>
      <c r="J9" s="206" t="s">
        <v>475</v>
      </c>
      <c r="K9" s="207" t="s">
        <v>1012</v>
      </c>
      <c r="L9" s="217" t="s">
        <v>641</v>
      </c>
      <c r="M9" s="673"/>
      <c r="N9" s="726"/>
      <c r="O9" s="668"/>
      <c r="P9" s="192"/>
    </row>
    <row r="10" spans="1:16" ht="82.5">
      <c r="A10" s="192"/>
      <c r="B10" s="192"/>
      <c r="C10" s="688"/>
      <c r="D10" s="661" t="s">
        <v>193</v>
      </c>
      <c r="E10" s="662"/>
      <c r="F10" s="662"/>
      <c r="G10" s="662"/>
      <c r="H10" s="662"/>
      <c r="I10" s="663"/>
      <c r="J10" s="206" t="s">
        <v>475</v>
      </c>
      <c r="K10" s="207" t="s">
        <v>1013</v>
      </c>
      <c r="L10" s="213" t="s">
        <v>635</v>
      </c>
      <c r="M10" s="673"/>
      <c r="N10" s="726"/>
      <c r="O10" s="668"/>
      <c r="P10" s="192"/>
    </row>
    <row r="11" spans="1:16" ht="66">
      <c r="A11" s="192"/>
      <c r="B11" s="192"/>
      <c r="C11" s="688"/>
      <c r="D11" s="661" t="s">
        <v>194</v>
      </c>
      <c r="E11" s="662"/>
      <c r="F11" s="662"/>
      <c r="G11" s="662"/>
      <c r="H11" s="662"/>
      <c r="I11" s="663"/>
      <c r="J11" s="206" t="s">
        <v>475</v>
      </c>
      <c r="K11" s="207" t="s">
        <v>1014</v>
      </c>
      <c r="L11" s="213" t="s">
        <v>636</v>
      </c>
      <c r="M11" s="673"/>
      <c r="N11" s="726"/>
      <c r="O11" s="668"/>
      <c r="P11" s="192"/>
    </row>
    <row r="12" spans="1:16" ht="66">
      <c r="A12" s="192"/>
      <c r="B12" s="192"/>
      <c r="C12" s="688"/>
      <c r="D12" s="661" t="s">
        <v>195</v>
      </c>
      <c r="E12" s="662"/>
      <c r="F12" s="662"/>
      <c r="G12" s="662"/>
      <c r="H12" s="662"/>
      <c r="I12" s="663"/>
      <c r="J12" s="206" t="s">
        <v>475</v>
      </c>
      <c r="K12" s="207" t="s">
        <v>1015</v>
      </c>
      <c r="L12" s="213" t="s">
        <v>637</v>
      </c>
      <c r="M12" s="673"/>
      <c r="N12" s="726"/>
      <c r="O12" s="668"/>
      <c r="P12" s="192"/>
    </row>
    <row r="13" spans="1:16" ht="66">
      <c r="A13" s="192"/>
      <c r="B13" s="192"/>
      <c r="C13" s="688"/>
      <c r="D13" s="661" t="s">
        <v>196</v>
      </c>
      <c r="E13" s="662"/>
      <c r="F13" s="662"/>
      <c r="G13" s="662"/>
      <c r="H13" s="662"/>
      <c r="I13" s="663"/>
      <c r="J13" s="206" t="s">
        <v>475</v>
      </c>
      <c r="K13" s="207" t="s">
        <v>1016</v>
      </c>
      <c r="L13" s="207" t="s">
        <v>367</v>
      </c>
      <c r="M13" s="673"/>
      <c r="N13" s="726"/>
      <c r="O13" s="668"/>
      <c r="P13" s="192"/>
    </row>
    <row r="14" spans="1:16" ht="82.5">
      <c r="A14" s="192"/>
      <c r="B14" s="192"/>
      <c r="C14" s="688"/>
      <c r="D14" s="661" t="s">
        <v>197</v>
      </c>
      <c r="E14" s="662"/>
      <c r="F14" s="662"/>
      <c r="G14" s="662"/>
      <c r="H14" s="662"/>
      <c r="I14" s="663"/>
      <c r="J14" s="206" t="s">
        <v>475</v>
      </c>
      <c r="K14" s="207" t="s">
        <v>1017</v>
      </c>
      <c r="L14" s="213" t="s">
        <v>664</v>
      </c>
      <c r="M14" s="673"/>
      <c r="N14" s="726"/>
      <c r="O14" s="668"/>
      <c r="P14" s="192"/>
    </row>
    <row r="15" spans="1:16" ht="49.5">
      <c r="A15" s="192"/>
      <c r="B15" s="192"/>
      <c r="C15" s="688"/>
      <c r="D15" s="661" t="s">
        <v>198</v>
      </c>
      <c r="E15" s="662"/>
      <c r="F15" s="662"/>
      <c r="G15" s="662"/>
      <c r="H15" s="662"/>
      <c r="I15" s="663"/>
      <c r="J15" s="206" t="s">
        <v>475</v>
      </c>
      <c r="K15" s="207" t="s">
        <v>1018</v>
      </c>
      <c r="L15" s="207" t="s">
        <v>795</v>
      </c>
      <c r="M15" s="673"/>
      <c r="N15" s="726"/>
      <c r="O15" s="668"/>
      <c r="P15" s="192"/>
    </row>
    <row r="16" spans="1:16" ht="49.5">
      <c r="A16" s="192"/>
      <c r="B16" s="192"/>
      <c r="C16" s="688"/>
      <c r="D16" s="661" t="s">
        <v>199</v>
      </c>
      <c r="E16" s="662"/>
      <c r="F16" s="662"/>
      <c r="G16" s="662"/>
      <c r="H16" s="662"/>
      <c r="I16" s="663"/>
      <c r="J16" s="206" t="s">
        <v>475</v>
      </c>
      <c r="K16" s="207" t="s">
        <v>1019</v>
      </c>
      <c r="L16" s="207" t="s">
        <v>442</v>
      </c>
      <c r="M16" s="673"/>
      <c r="N16" s="726"/>
      <c r="O16" s="668"/>
      <c r="P16" s="192"/>
    </row>
    <row r="17" spans="1:16" ht="39.75" customHeight="1">
      <c r="A17" s="192"/>
      <c r="B17" s="192"/>
      <c r="C17" s="688"/>
      <c r="D17" s="661" t="s">
        <v>200</v>
      </c>
      <c r="E17" s="662"/>
      <c r="F17" s="662"/>
      <c r="G17" s="662"/>
      <c r="H17" s="662"/>
      <c r="I17" s="663"/>
      <c r="J17" s="206" t="s">
        <v>475</v>
      </c>
      <c r="K17" s="224" t="s">
        <v>1020</v>
      </c>
      <c r="L17" s="207" t="s">
        <v>443</v>
      </c>
      <c r="M17" s="673"/>
      <c r="N17" s="725"/>
      <c r="O17" s="668"/>
      <c r="P17" s="192"/>
    </row>
    <row r="18" spans="1:16" ht="66">
      <c r="A18" s="192"/>
      <c r="B18" s="192"/>
      <c r="C18" s="699" t="s">
        <v>35</v>
      </c>
      <c r="D18" s="661" t="s">
        <v>201</v>
      </c>
      <c r="E18" s="662"/>
      <c r="F18" s="662"/>
      <c r="G18" s="662"/>
      <c r="H18" s="662"/>
      <c r="I18" s="663"/>
      <c r="J18" s="206" t="s">
        <v>475</v>
      </c>
      <c r="K18" s="216" t="s">
        <v>1021</v>
      </c>
      <c r="L18" s="207" t="s">
        <v>368</v>
      </c>
      <c r="M18" s="672">
        <v>0.8</v>
      </c>
      <c r="N18" s="724">
        <v>0.8</v>
      </c>
      <c r="O18" s="667"/>
      <c r="P18" s="192"/>
    </row>
    <row r="19" spans="1:16" ht="39.75" customHeight="1">
      <c r="A19" s="192"/>
      <c r="B19" s="192"/>
      <c r="C19" s="700"/>
      <c r="D19" s="661" t="s">
        <v>202</v>
      </c>
      <c r="E19" s="662"/>
      <c r="F19" s="662"/>
      <c r="G19" s="662"/>
      <c r="H19" s="662"/>
      <c r="I19" s="663"/>
      <c r="J19" s="206" t="s">
        <v>475</v>
      </c>
      <c r="K19" s="216" t="s">
        <v>1022</v>
      </c>
      <c r="L19" s="207" t="s">
        <v>444</v>
      </c>
      <c r="M19" s="673"/>
      <c r="N19" s="726"/>
      <c r="O19" s="668"/>
      <c r="P19" s="192"/>
    </row>
    <row r="20" spans="1:16" ht="49.5">
      <c r="A20" s="192"/>
      <c r="B20" s="192"/>
      <c r="C20" s="701"/>
      <c r="D20" s="661" t="s">
        <v>203</v>
      </c>
      <c r="E20" s="662"/>
      <c r="F20" s="662"/>
      <c r="G20" s="662"/>
      <c r="H20" s="662"/>
      <c r="I20" s="663"/>
      <c r="J20" s="206" t="s">
        <v>475</v>
      </c>
      <c r="K20" s="216" t="s">
        <v>1023</v>
      </c>
      <c r="L20" s="207" t="s">
        <v>369</v>
      </c>
      <c r="M20" s="674"/>
      <c r="N20" s="725"/>
      <c r="O20" s="669"/>
      <c r="P20" s="192"/>
    </row>
    <row r="21" spans="1:16" ht="32.25" customHeight="1">
      <c r="A21" s="192"/>
      <c r="B21" s="192"/>
      <c r="C21" s="654" t="s">
        <v>39</v>
      </c>
      <c r="D21" s="655"/>
      <c r="E21" s="655"/>
      <c r="F21" s="655"/>
      <c r="G21" s="655"/>
      <c r="H21" s="655"/>
      <c r="I21" s="655"/>
      <c r="J21" s="655"/>
      <c r="K21" s="655"/>
      <c r="L21" s="656"/>
      <c r="M21" s="208">
        <f>SUM(M5:M18)</f>
        <v>4</v>
      </c>
      <c r="N21" s="219">
        <v>4</v>
      </c>
      <c r="O21" s="209"/>
      <c r="P21" s="192"/>
    </row>
    <row r="22" spans="1:16" ht="32.25" customHeight="1">
      <c r="A22" s="192"/>
      <c r="B22" s="192"/>
      <c r="C22" s="675" t="s">
        <v>855</v>
      </c>
      <c r="D22" s="676"/>
      <c r="E22" s="676"/>
      <c r="F22" s="676"/>
      <c r="G22" s="676"/>
      <c r="H22" s="676"/>
      <c r="I22" s="676"/>
      <c r="J22" s="676"/>
      <c r="K22" s="676"/>
      <c r="L22" s="676"/>
      <c r="M22" s="676"/>
      <c r="N22" s="676"/>
      <c r="O22" s="677"/>
      <c r="P22" s="192"/>
    </row>
    <row r="23" spans="1:16" ht="32.25" customHeight="1">
      <c r="A23" s="192"/>
      <c r="B23" s="192"/>
      <c r="C23" s="678"/>
      <c r="D23" s="679"/>
      <c r="E23" s="679"/>
      <c r="F23" s="679"/>
      <c r="G23" s="679"/>
      <c r="H23" s="679"/>
      <c r="I23" s="679"/>
      <c r="J23" s="679"/>
      <c r="K23" s="679"/>
      <c r="L23" s="679"/>
      <c r="M23" s="679"/>
      <c r="N23" s="679"/>
      <c r="O23" s="680"/>
      <c r="P23" s="192"/>
    </row>
    <row r="24" spans="1:16" ht="15" customHeight="1">
      <c r="A24" s="192"/>
      <c r="B24" s="192"/>
      <c r="C24" s="229"/>
      <c r="D24" s="229"/>
      <c r="E24" s="229"/>
      <c r="F24" s="229"/>
      <c r="G24" s="229"/>
      <c r="H24" s="229"/>
      <c r="I24" s="229"/>
      <c r="J24" s="229"/>
      <c r="K24" s="229"/>
      <c r="L24" s="229"/>
      <c r="M24" s="230"/>
      <c r="N24" s="229"/>
      <c r="O24" s="229"/>
      <c r="P24" s="192"/>
    </row>
    <row r="25" spans="1:16" ht="24.75" customHeight="1">
      <c r="A25" s="192"/>
      <c r="B25" s="76" t="s">
        <v>1024</v>
      </c>
      <c r="C25" s="192"/>
      <c r="D25" s="193"/>
      <c r="E25" s="193"/>
      <c r="F25" s="193"/>
      <c r="G25" s="193"/>
      <c r="H25" s="193"/>
      <c r="I25" s="193"/>
      <c r="J25" s="193"/>
      <c r="K25" s="193"/>
      <c r="L25" s="193"/>
      <c r="M25" s="195"/>
      <c r="N25" s="195"/>
      <c r="O25" s="196"/>
      <c r="P25" s="192"/>
    </row>
    <row r="26" spans="1:16" ht="9.75" customHeight="1">
      <c r="A26" s="192"/>
      <c r="B26" s="76"/>
      <c r="C26" s="192"/>
      <c r="D26" s="193"/>
      <c r="E26" s="193"/>
      <c r="F26" s="193"/>
      <c r="G26" s="193"/>
      <c r="H26" s="193"/>
      <c r="I26" s="193"/>
      <c r="J26" s="193"/>
      <c r="K26" s="193"/>
      <c r="L26" s="193"/>
      <c r="M26" s="195"/>
      <c r="N26" s="195"/>
      <c r="O26" s="196"/>
      <c r="P26" s="192"/>
    </row>
    <row r="27" spans="1:16" ht="30" customHeight="1">
      <c r="A27" s="192"/>
      <c r="B27" s="192"/>
      <c r="C27" s="201" t="s">
        <v>21</v>
      </c>
      <c r="D27" s="658" t="s">
        <v>22</v>
      </c>
      <c r="E27" s="659"/>
      <c r="F27" s="659"/>
      <c r="G27" s="659"/>
      <c r="H27" s="659"/>
      <c r="I27" s="660"/>
      <c r="J27" s="201" t="s">
        <v>153</v>
      </c>
      <c r="K27" s="201" t="s">
        <v>154</v>
      </c>
      <c r="L27" s="201" t="s">
        <v>155</v>
      </c>
      <c r="M27" s="221" t="s">
        <v>23</v>
      </c>
      <c r="N27" s="201" t="s">
        <v>156</v>
      </c>
      <c r="O27" s="201" t="s">
        <v>157</v>
      </c>
      <c r="P27" s="192"/>
    </row>
    <row r="28" spans="1:16" ht="72" customHeight="1">
      <c r="A28" s="192"/>
      <c r="B28" s="192"/>
      <c r="C28" s="689" t="s">
        <v>158</v>
      </c>
      <c r="D28" s="661" t="s">
        <v>204</v>
      </c>
      <c r="E28" s="662"/>
      <c r="F28" s="662"/>
      <c r="G28" s="662"/>
      <c r="H28" s="662"/>
      <c r="I28" s="663"/>
      <c r="J28" s="206" t="s">
        <v>475</v>
      </c>
      <c r="K28" s="241" t="s">
        <v>1025</v>
      </c>
      <c r="L28" s="727" t="s">
        <v>1044</v>
      </c>
      <c r="M28" s="666">
        <v>0.8</v>
      </c>
      <c r="N28" s="724">
        <v>0.8</v>
      </c>
      <c r="O28" s="664"/>
      <c r="P28" s="192"/>
    </row>
    <row r="29" spans="1:16" ht="124.5" customHeight="1">
      <c r="A29" s="192"/>
      <c r="B29" s="192"/>
      <c r="C29" s="690"/>
      <c r="D29" s="661" t="s">
        <v>205</v>
      </c>
      <c r="E29" s="662"/>
      <c r="F29" s="662"/>
      <c r="G29" s="662"/>
      <c r="H29" s="662"/>
      <c r="I29" s="663"/>
      <c r="J29" s="206" t="s">
        <v>475</v>
      </c>
      <c r="K29" s="241" t="s">
        <v>1026</v>
      </c>
      <c r="L29" s="728"/>
      <c r="M29" s="666"/>
      <c r="N29" s="725"/>
      <c r="O29" s="664"/>
      <c r="P29" s="192"/>
    </row>
    <row r="30" spans="1:16" ht="47.25" customHeight="1">
      <c r="A30" s="192"/>
      <c r="B30" s="192"/>
      <c r="C30" s="687" t="s">
        <v>26</v>
      </c>
      <c r="D30" s="661" t="s">
        <v>206</v>
      </c>
      <c r="E30" s="662"/>
      <c r="F30" s="662"/>
      <c r="G30" s="662"/>
      <c r="H30" s="662"/>
      <c r="I30" s="663"/>
      <c r="J30" s="206" t="s">
        <v>475</v>
      </c>
      <c r="K30" s="207" t="s">
        <v>1027</v>
      </c>
      <c r="L30" s="729"/>
      <c r="M30" s="672">
        <v>2.4</v>
      </c>
      <c r="N30" s="724">
        <v>2.4</v>
      </c>
      <c r="O30" s="667"/>
      <c r="P30" s="192"/>
    </row>
    <row r="31" spans="1:16" ht="205.5" customHeight="1">
      <c r="A31" s="192"/>
      <c r="B31" s="192"/>
      <c r="C31" s="688"/>
      <c r="D31" s="661" t="s">
        <v>207</v>
      </c>
      <c r="E31" s="662"/>
      <c r="F31" s="662"/>
      <c r="G31" s="662"/>
      <c r="H31" s="662"/>
      <c r="I31" s="663"/>
      <c r="J31" s="206" t="s">
        <v>419</v>
      </c>
      <c r="K31" s="207" t="s">
        <v>1028</v>
      </c>
      <c r="L31" s="729"/>
      <c r="M31" s="673"/>
      <c r="N31" s="726"/>
      <c r="O31" s="668"/>
      <c r="P31" s="192"/>
    </row>
    <row r="32" spans="1:16" ht="39.75" customHeight="1">
      <c r="A32" s="192"/>
      <c r="B32" s="192"/>
      <c r="C32" s="688"/>
      <c r="D32" s="661" t="s">
        <v>1029</v>
      </c>
      <c r="E32" s="662"/>
      <c r="F32" s="662"/>
      <c r="G32" s="662"/>
      <c r="H32" s="662"/>
      <c r="I32" s="663"/>
      <c r="J32" s="206" t="s">
        <v>419</v>
      </c>
      <c r="K32" s="207" t="s">
        <v>1030</v>
      </c>
      <c r="L32" s="729"/>
      <c r="M32" s="673"/>
      <c r="N32" s="726"/>
      <c r="O32" s="668"/>
      <c r="P32" s="192"/>
    </row>
    <row r="33" spans="1:16" ht="57" customHeight="1">
      <c r="A33" s="192"/>
      <c r="B33" s="192"/>
      <c r="C33" s="688"/>
      <c r="D33" s="661" t="s">
        <v>219</v>
      </c>
      <c r="E33" s="662"/>
      <c r="F33" s="662"/>
      <c r="G33" s="662"/>
      <c r="H33" s="662"/>
      <c r="I33" s="663"/>
      <c r="J33" s="206" t="s">
        <v>419</v>
      </c>
      <c r="K33" s="207" t="s">
        <v>1031</v>
      </c>
      <c r="L33" s="729"/>
      <c r="M33" s="673"/>
      <c r="N33" s="726"/>
      <c r="O33" s="668"/>
      <c r="P33" s="192"/>
    </row>
    <row r="34" spans="1:16" ht="39.75" customHeight="1">
      <c r="A34" s="192"/>
      <c r="B34" s="192"/>
      <c r="C34" s="688"/>
      <c r="D34" s="661" t="s">
        <v>220</v>
      </c>
      <c r="E34" s="662"/>
      <c r="F34" s="662"/>
      <c r="G34" s="662"/>
      <c r="H34" s="662"/>
      <c r="I34" s="663"/>
      <c r="J34" s="206" t="s">
        <v>419</v>
      </c>
      <c r="K34" s="207" t="s">
        <v>217</v>
      </c>
      <c r="L34" s="729"/>
      <c r="M34" s="673"/>
      <c r="N34" s="725"/>
      <c r="O34" s="668"/>
      <c r="P34" s="192"/>
    </row>
    <row r="35" spans="1:16" ht="43.5" customHeight="1">
      <c r="A35" s="192"/>
      <c r="B35" s="192"/>
      <c r="C35" s="699" t="s">
        <v>35</v>
      </c>
      <c r="D35" s="661" t="s">
        <v>1032</v>
      </c>
      <c r="E35" s="662"/>
      <c r="F35" s="662"/>
      <c r="G35" s="662"/>
      <c r="H35" s="662"/>
      <c r="I35" s="663"/>
      <c r="J35" s="206" t="s">
        <v>419</v>
      </c>
      <c r="K35" s="218" t="s">
        <v>1033</v>
      </c>
      <c r="L35" s="729"/>
      <c r="M35" s="672">
        <v>0.8</v>
      </c>
      <c r="N35" s="724">
        <v>0.8</v>
      </c>
      <c r="O35" s="667"/>
      <c r="P35" s="192"/>
    </row>
    <row r="36" spans="1:16" ht="33" customHeight="1">
      <c r="A36" s="192"/>
      <c r="B36" s="192"/>
      <c r="C36" s="700"/>
      <c r="D36" s="661" t="s">
        <v>221</v>
      </c>
      <c r="E36" s="662"/>
      <c r="F36" s="662"/>
      <c r="G36" s="662"/>
      <c r="H36" s="662"/>
      <c r="I36" s="663"/>
      <c r="J36" s="206" t="s">
        <v>475</v>
      </c>
      <c r="K36" s="218" t="s">
        <v>1034</v>
      </c>
      <c r="L36" s="729"/>
      <c r="M36" s="673"/>
      <c r="N36" s="726"/>
      <c r="O36" s="668"/>
      <c r="P36" s="192"/>
    </row>
    <row r="37" spans="1:16" ht="30" customHeight="1">
      <c r="A37" s="192"/>
      <c r="B37" s="192"/>
      <c r="C37" s="700"/>
      <c r="D37" s="661" t="s">
        <v>222</v>
      </c>
      <c r="E37" s="662"/>
      <c r="F37" s="662"/>
      <c r="G37" s="662"/>
      <c r="H37" s="662"/>
      <c r="I37" s="663"/>
      <c r="J37" s="206" t="s">
        <v>104</v>
      </c>
      <c r="K37" s="218" t="s">
        <v>796</v>
      </c>
      <c r="L37" s="730"/>
      <c r="M37" s="673"/>
      <c r="N37" s="725"/>
      <c r="O37" s="668"/>
      <c r="P37" s="192"/>
    </row>
    <row r="38" spans="1:16" ht="32.25" customHeight="1">
      <c r="A38" s="192"/>
      <c r="B38" s="192"/>
      <c r="C38" s="654" t="s">
        <v>39</v>
      </c>
      <c r="D38" s="655"/>
      <c r="E38" s="655"/>
      <c r="F38" s="655"/>
      <c r="G38" s="655"/>
      <c r="H38" s="655"/>
      <c r="I38" s="655"/>
      <c r="J38" s="655"/>
      <c r="K38" s="655"/>
      <c r="L38" s="656"/>
      <c r="M38" s="208">
        <f>SUM(M28:M35)</f>
        <v>4</v>
      </c>
      <c r="N38" s="219">
        <v>4</v>
      </c>
      <c r="O38" s="209"/>
      <c r="P38" s="192"/>
    </row>
    <row r="39" spans="1:16" ht="32.25" customHeight="1">
      <c r="A39" s="192"/>
      <c r="B39" s="192"/>
      <c r="C39" s="675" t="s">
        <v>855</v>
      </c>
      <c r="D39" s="676"/>
      <c r="E39" s="676"/>
      <c r="F39" s="676"/>
      <c r="G39" s="676"/>
      <c r="H39" s="676"/>
      <c r="I39" s="676"/>
      <c r="J39" s="676"/>
      <c r="K39" s="676"/>
      <c r="L39" s="676"/>
      <c r="M39" s="676"/>
      <c r="N39" s="676"/>
      <c r="O39" s="677"/>
      <c r="P39" s="192"/>
    </row>
    <row r="40" spans="1:16" ht="12" customHeight="1">
      <c r="A40" s="192"/>
      <c r="B40" s="192"/>
      <c r="C40" s="678"/>
      <c r="D40" s="679"/>
      <c r="E40" s="679"/>
      <c r="F40" s="679"/>
      <c r="G40" s="679"/>
      <c r="H40" s="679"/>
      <c r="I40" s="679"/>
      <c r="J40" s="679"/>
      <c r="K40" s="679"/>
      <c r="L40" s="679"/>
      <c r="M40" s="679"/>
      <c r="N40" s="679"/>
      <c r="O40" s="680"/>
      <c r="P40" s="192"/>
    </row>
    <row r="41" spans="1:16" ht="8.25" customHeight="1">
      <c r="A41" s="192"/>
      <c r="B41" s="192"/>
      <c r="C41" s="229"/>
      <c r="D41" s="229"/>
      <c r="E41" s="229"/>
      <c r="F41" s="229"/>
      <c r="G41" s="229"/>
      <c r="H41" s="229"/>
      <c r="I41" s="229"/>
      <c r="J41" s="229"/>
      <c r="K41" s="229"/>
      <c r="L41" s="229"/>
      <c r="M41" s="230"/>
      <c r="N41" s="229"/>
      <c r="O41" s="229"/>
      <c r="P41" s="192"/>
    </row>
    <row r="42" spans="1:16" ht="24.75" customHeight="1">
      <c r="A42" s="192"/>
      <c r="B42" s="76" t="s">
        <v>1035</v>
      </c>
      <c r="C42" s="192"/>
      <c r="D42" s="193"/>
      <c r="E42" s="193"/>
      <c r="F42" s="193"/>
      <c r="G42" s="193"/>
      <c r="H42" s="193"/>
      <c r="I42" s="193"/>
      <c r="J42" s="193"/>
      <c r="K42" s="193"/>
      <c r="L42" s="193"/>
      <c r="M42" s="195"/>
      <c r="N42" s="195"/>
      <c r="O42" s="196"/>
      <c r="P42" s="192"/>
    </row>
    <row r="43" spans="1:16" ht="9.75" customHeight="1">
      <c r="A43" s="192"/>
      <c r="B43" s="76"/>
      <c r="C43" s="192"/>
      <c r="D43" s="193"/>
      <c r="E43" s="193"/>
      <c r="F43" s="193"/>
      <c r="G43" s="193"/>
      <c r="H43" s="193"/>
      <c r="I43" s="193"/>
      <c r="J43" s="193"/>
      <c r="K43" s="193"/>
      <c r="L43" s="193"/>
      <c r="M43" s="195"/>
      <c r="N43" s="195"/>
      <c r="O43" s="196"/>
      <c r="P43" s="192"/>
    </row>
    <row r="44" spans="1:16" ht="30" customHeight="1">
      <c r="A44" s="192"/>
      <c r="B44" s="192"/>
      <c r="C44" s="201" t="s">
        <v>21</v>
      </c>
      <c r="D44" s="658" t="s">
        <v>22</v>
      </c>
      <c r="E44" s="659"/>
      <c r="F44" s="659"/>
      <c r="G44" s="659"/>
      <c r="H44" s="659"/>
      <c r="I44" s="660"/>
      <c r="J44" s="201" t="s">
        <v>132</v>
      </c>
      <c r="K44" s="201" t="s">
        <v>133</v>
      </c>
      <c r="L44" s="201" t="s">
        <v>134</v>
      </c>
      <c r="M44" s="221" t="s">
        <v>23</v>
      </c>
      <c r="N44" s="201" t="s">
        <v>135</v>
      </c>
      <c r="O44" s="201" t="s">
        <v>136</v>
      </c>
      <c r="P44" s="192"/>
    </row>
    <row r="45" spans="1:16" ht="75.75" customHeight="1">
      <c r="A45" s="192"/>
      <c r="B45" s="192"/>
      <c r="C45" s="222" t="s">
        <v>137</v>
      </c>
      <c r="D45" s="661" t="s">
        <v>223</v>
      </c>
      <c r="E45" s="662"/>
      <c r="F45" s="662"/>
      <c r="G45" s="662"/>
      <c r="H45" s="662"/>
      <c r="I45" s="663"/>
      <c r="J45" s="206" t="s">
        <v>104</v>
      </c>
      <c r="K45" s="213" t="s">
        <v>1036</v>
      </c>
      <c r="L45" s="213" t="s">
        <v>1037</v>
      </c>
      <c r="M45" s="208">
        <v>0.4</v>
      </c>
      <c r="N45" s="212">
        <v>0.4</v>
      </c>
      <c r="O45" s="209"/>
      <c r="P45" s="192"/>
    </row>
    <row r="46" spans="1:16" ht="214.5">
      <c r="A46" s="192"/>
      <c r="B46" s="192"/>
      <c r="C46" s="687" t="s">
        <v>26</v>
      </c>
      <c r="D46" s="661" t="s">
        <v>1038</v>
      </c>
      <c r="E46" s="662"/>
      <c r="F46" s="662"/>
      <c r="G46" s="662"/>
      <c r="H46" s="662"/>
      <c r="I46" s="663"/>
      <c r="J46" s="206" t="s">
        <v>475</v>
      </c>
      <c r="K46" s="218" t="s">
        <v>756</v>
      </c>
      <c r="L46" s="248"/>
      <c r="M46" s="672">
        <v>0.8</v>
      </c>
      <c r="N46" s="724">
        <v>0.6</v>
      </c>
      <c r="O46" s="667"/>
      <c r="P46" s="192"/>
    </row>
    <row r="47" spans="1:16" ht="198">
      <c r="A47" s="192"/>
      <c r="B47" s="192"/>
      <c r="C47" s="688"/>
      <c r="D47" s="661" t="s">
        <v>1039</v>
      </c>
      <c r="E47" s="662"/>
      <c r="F47" s="662"/>
      <c r="G47" s="662"/>
      <c r="H47" s="662"/>
      <c r="I47" s="663"/>
      <c r="J47" s="206" t="s">
        <v>419</v>
      </c>
      <c r="K47" s="218" t="s">
        <v>758</v>
      </c>
      <c r="L47" s="218" t="s">
        <v>757</v>
      </c>
      <c r="M47" s="673"/>
      <c r="N47" s="726"/>
      <c r="O47" s="668"/>
      <c r="P47" s="192"/>
    </row>
    <row r="48" spans="1:16" ht="59.25" customHeight="1">
      <c r="A48" s="192"/>
      <c r="B48" s="192"/>
      <c r="C48" s="688"/>
      <c r="D48" s="661" t="s">
        <v>224</v>
      </c>
      <c r="E48" s="662"/>
      <c r="F48" s="662"/>
      <c r="G48" s="662"/>
      <c r="H48" s="662"/>
      <c r="I48" s="663"/>
      <c r="J48" s="206" t="s">
        <v>104</v>
      </c>
      <c r="K48" s="218" t="s">
        <v>1045</v>
      </c>
      <c r="L48" s="218" t="s">
        <v>665</v>
      </c>
      <c r="M48" s="673"/>
      <c r="N48" s="726"/>
      <c r="O48" s="668"/>
      <c r="P48" s="192"/>
    </row>
    <row r="49" spans="1:16" ht="41.25" customHeight="1">
      <c r="A49" s="192"/>
      <c r="B49" s="192"/>
      <c r="C49" s="688"/>
      <c r="D49" s="661" t="s">
        <v>225</v>
      </c>
      <c r="E49" s="662"/>
      <c r="F49" s="662"/>
      <c r="G49" s="662"/>
      <c r="H49" s="662"/>
      <c r="I49" s="663"/>
      <c r="J49" s="206" t="s">
        <v>104</v>
      </c>
      <c r="K49" s="218" t="s">
        <v>1040</v>
      </c>
      <c r="L49" s="218" t="s">
        <v>759</v>
      </c>
      <c r="M49" s="673"/>
      <c r="N49" s="726"/>
      <c r="O49" s="668"/>
      <c r="P49" s="192"/>
    </row>
    <row r="50" spans="1:16" ht="24" customHeight="1">
      <c r="A50" s="192"/>
      <c r="B50" s="192"/>
      <c r="C50" s="688"/>
      <c r="D50" s="661" t="s">
        <v>226</v>
      </c>
      <c r="E50" s="662"/>
      <c r="F50" s="662"/>
      <c r="G50" s="662"/>
      <c r="H50" s="662"/>
      <c r="I50" s="663"/>
      <c r="J50" s="206"/>
      <c r="K50" s="218" t="s">
        <v>760</v>
      </c>
      <c r="L50" s="248"/>
      <c r="M50" s="673"/>
      <c r="N50" s="725"/>
      <c r="O50" s="668"/>
      <c r="P50" s="192"/>
    </row>
    <row r="51" spans="1:16" ht="35.25" customHeight="1">
      <c r="A51" s="192"/>
      <c r="B51" s="192"/>
      <c r="C51" s="699" t="s">
        <v>35</v>
      </c>
      <c r="D51" s="661" t="s">
        <v>227</v>
      </c>
      <c r="E51" s="662"/>
      <c r="F51" s="662"/>
      <c r="G51" s="662"/>
      <c r="H51" s="662"/>
      <c r="I51" s="663"/>
      <c r="J51" s="206" t="s">
        <v>104</v>
      </c>
      <c r="K51" s="218" t="s">
        <v>1041</v>
      </c>
      <c r="L51" s="218" t="s">
        <v>759</v>
      </c>
      <c r="M51" s="672">
        <v>0.8</v>
      </c>
      <c r="N51" s="724">
        <v>0.8</v>
      </c>
      <c r="O51" s="667"/>
      <c r="P51" s="192"/>
    </row>
    <row r="52" spans="1:16" ht="40.5" customHeight="1">
      <c r="A52" s="192"/>
      <c r="B52" s="192"/>
      <c r="C52" s="700"/>
      <c r="D52" s="661" t="s">
        <v>228</v>
      </c>
      <c r="E52" s="662"/>
      <c r="F52" s="662"/>
      <c r="G52" s="662"/>
      <c r="H52" s="662"/>
      <c r="I52" s="663"/>
      <c r="J52" s="206" t="s">
        <v>104</v>
      </c>
      <c r="K52" s="218" t="s">
        <v>1042</v>
      </c>
      <c r="L52" s="218" t="s">
        <v>119</v>
      </c>
      <c r="M52" s="673"/>
      <c r="N52" s="726"/>
      <c r="O52" s="668"/>
      <c r="P52" s="192"/>
    </row>
    <row r="53" spans="1:16" ht="31.5" customHeight="1">
      <c r="A53" s="192"/>
      <c r="B53" s="192"/>
      <c r="C53" s="700"/>
      <c r="D53" s="661" t="s">
        <v>229</v>
      </c>
      <c r="E53" s="662"/>
      <c r="F53" s="662"/>
      <c r="G53" s="662"/>
      <c r="H53" s="662"/>
      <c r="I53" s="663"/>
      <c r="J53" s="206" t="s">
        <v>104</v>
      </c>
      <c r="K53" s="218" t="s">
        <v>1043</v>
      </c>
      <c r="L53" s="218" t="s">
        <v>759</v>
      </c>
      <c r="M53" s="673"/>
      <c r="N53" s="725"/>
      <c r="O53" s="668"/>
      <c r="P53" s="192"/>
    </row>
    <row r="54" spans="1:16" ht="25.5" customHeight="1">
      <c r="A54" s="192"/>
      <c r="B54" s="192"/>
      <c r="C54" s="654" t="s">
        <v>39</v>
      </c>
      <c r="D54" s="655"/>
      <c r="E54" s="655"/>
      <c r="F54" s="655"/>
      <c r="G54" s="655"/>
      <c r="H54" s="655"/>
      <c r="I54" s="655"/>
      <c r="J54" s="655"/>
      <c r="K54" s="655"/>
      <c r="L54" s="656"/>
      <c r="M54" s="208">
        <f>SUM(M45:M51)</f>
        <v>2</v>
      </c>
      <c r="N54" s="219">
        <v>1.8</v>
      </c>
      <c r="O54" s="209"/>
      <c r="P54" s="192"/>
    </row>
    <row r="55" spans="1:16" ht="32.25" customHeight="1">
      <c r="A55" s="192"/>
      <c r="B55" s="192"/>
      <c r="C55" s="675" t="s">
        <v>855</v>
      </c>
      <c r="D55" s="676"/>
      <c r="E55" s="676"/>
      <c r="F55" s="676"/>
      <c r="G55" s="676"/>
      <c r="H55" s="676"/>
      <c r="I55" s="676"/>
      <c r="J55" s="676"/>
      <c r="K55" s="676"/>
      <c r="L55" s="676"/>
      <c r="M55" s="676"/>
      <c r="N55" s="676"/>
      <c r="O55" s="677"/>
      <c r="P55" s="192"/>
    </row>
    <row r="56" spans="1:16" ht="8.25" customHeight="1">
      <c r="A56" s="192"/>
      <c r="B56" s="192"/>
      <c r="C56" s="678"/>
      <c r="D56" s="679"/>
      <c r="E56" s="679"/>
      <c r="F56" s="679"/>
      <c r="G56" s="679"/>
      <c r="H56" s="679"/>
      <c r="I56" s="679"/>
      <c r="J56" s="679"/>
      <c r="K56" s="679"/>
      <c r="L56" s="679"/>
      <c r="M56" s="679"/>
      <c r="N56" s="679"/>
      <c r="O56" s="680"/>
      <c r="P56" s="192"/>
    </row>
    <row r="57" spans="1:16" ht="15.75" customHeight="1" hidden="1">
      <c r="A57" s="192"/>
      <c r="B57" s="192"/>
      <c r="C57" s="229"/>
      <c r="D57" s="229"/>
      <c r="E57" s="229"/>
      <c r="F57" s="229"/>
      <c r="G57" s="229"/>
      <c r="H57" s="229"/>
      <c r="I57" s="229"/>
      <c r="J57" s="229"/>
      <c r="K57" s="229"/>
      <c r="L57" s="229"/>
      <c r="M57" s="230"/>
      <c r="N57" s="229"/>
      <c r="O57" s="229"/>
      <c r="P57" s="192"/>
    </row>
    <row r="58" spans="1:16" ht="16.5">
      <c r="A58" s="192"/>
      <c r="B58" s="192"/>
      <c r="C58" s="192"/>
      <c r="D58" s="193"/>
      <c r="E58" s="193"/>
      <c r="F58" s="193"/>
      <c r="G58" s="193"/>
      <c r="H58" s="193"/>
      <c r="I58" s="193"/>
      <c r="J58" s="193"/>
      <c r="K58" s="193"/>
      <c r="L58" s="193"/>
      <c r="M58" s="195"/>
      <c r="N58" s="195"/>
      <c r="O58" s="196"/>
      <c r="P58" s="192"/>
    </row>
    <row r="59" spans="1:16" ht="16.5">
      <c r="A59" s="192"/>
      <c r="B59" s="192"/>
      <c r="C59" s="192"/>
      <c r="D59" s="193"/>
      <c r="E59" s="193"/>
      <c r="F59" s="193"/>
      <c r="G59" s="193"/>
      <c r="H59" s="193"/>
      <c r="I59" s="193"/>
      <c r="J59" s="193"/>
      <c r="K59" s="193"/>
      <c r="L59" s="193"/>
      <c r="M59" s="195"/>
      <c r="N59" s="195"/>
      <c r="O59" s="196"/>
      <c r="P59" s="192"/>
    </row>
    <row r="60" spans="1:16" ht="16.5">
      <c r="A60" s="192"/>
      <c r="B60" s="192"/>
      <c r="C60" s="192"/>
      <c r="D60" s="193"/>
      <c r="E60" s="193"/>
      <c r="F60" s="193"/>
      <c r="G60" s="193"/>
      <c r="H60" s="193"/>
      <c r="I60" s="193"/>
      <c r="J60" s="193"/>
      <c r="K60" s="193"/>
      <c r="L60" s="193"/>
      <c r="M60" s="195"/>
      <c r="N60" s="195"/>
      <c r="O60" s="196"/>
      <c r="P60" s="192"/>
    </row>
    <row r="61" spans="1:16" ht="16.5">
      <c r="A61" s="192"/>
      <c r="B61" s="192"/>
      <c r="C61" s="192"/>
      <c r="D61" s="193"/>
      <c r="E61" s="193"/>
      <c r="F61" s="193"/>
      <c r="G61" s="193"/>
      <c r="H61" s="193"/>
      <c r="I61" s="193"/>
      <c r="J61" s="193"/>
      <c r="K61" s="193"/>
      <c r="L61" s="193"/>
      <c r="M61" s="195"/>
      <c r="N61" s="195"/>
      <c r="O61" s="196"/>
      <c r="P61" s="192"/>
    </row>
    <row r="62" spans="1:16" ht="16.5">
      <c r="A62" s="192"/>
      <c r="B62" s="192"/>
      <c r="C62" s="192"/>
      <c r="D62" s="193"/>
      <c r="E62" s="193"/>
      <c r="F62" s="193"/>
      <c r="G62" s="193"/>
      <c r="H62" s="193"/>
      <c r="I62" s="193"/>
      <c r="J62" s="193"/>
      <c r="K62" s="193"/>
      <c r="L62" s="193"/>
      <c r="M62" s="195"/>
      <c r="N62" s="195"/>
      <c r="O62" s="196"/>
      <c r="P62" s="192"/>
    </row>
    <row r="63" spans="1:16" ht="16.5">
      <c r="A63" s="192"/>
      <c r="B63" s="192"/>
      <c r="C63" s="192"/>
      <c r="D63" s="193"/>
      <c r="E63" s="193"/>
      <c r="F63" s="193"/>
      <c r="G63" s="193"/>
      <c r="H63" s="193"/>
      <c r="I63" s="193"/>
      <c r="J63" s="193"/>
      <c r="K63" s="193"/>
      <c r="L63" s="193"/>
      <c r="M63" s="195"/>
      <c r="N63" s="195"/>
      <c r="O63" s="196"/>
      <c r="P63" s="192"/>
    </row>
    <row r="64" spans="1:16" ht="16.5">
      <c r="A64" s="192"/>
      <c r="B64" s="192"/>
      <c r="C64" s="192"/>
      <c r="D64" s="193"/>
      <c r="E64" s="193"/>
      <c r="F64" s="193"/>
      <c r="G64" s="193"/>
      <c r="H64" s="193"/>
      <c r="I64" s="193"/>
      <c r="J64" s="193"/>
      <c r="K64" s="193"/>
      <c r="L64" s="193"/>
      <c r="M64" s="195"/>
      <c r="N64" s="195"/>
      <c r="O64" s="196"/>
      <c r="P64" s="192"/>
    </row>
    <row r="65" spans="1:16" ht="16.5">
      <c r="A65" s="192"/>
      <c r="B65" s="192"/>
      <c r="C65" s="192"/>
      <c r="D65" s="193"/>
      <c r="E65" s="193"/>
      <c r="F65" s="193"/>
      <c r="G65" s="193"/>
      <c r="H65" s="193"/>
      <c r="I65" s="193"/>
      <c r="J65" s="193"/>
      <c r="K65" s="193"/>
      <c r="L65" s="193"/>
      <c r="M65" s="195"/>
      <c r="N65" s="195"/>
      <c r="O65" s="196"/>
      <c r="P65" s="192"/>
    </row>
  </sheetData>
  <sheetProtection formatCells="0" formatRows="0"/>
  <mergeCells count="77">
    <mergeCell ref="C55:O56"/>
    <mergeCell ref="D53:I53"/>
    <mergeCell ref="N35:N37"/>
    <mergeCell ref="N46:N50"/>
    <mergeCell ref="N51:N53"/>
    <mergeCell ref="O35:O37"/>
    <mergeCell ref="C54:L54"/>
    <mergeCell ref="C38:L38"/>
    <mergeCell ref="O46:O50"/>
    <mergeCell ref="M46:M50"/>
    <mergeCell ref="O8:O17"/>
    <mergeCell ref="M8:M17"/>
    <mergeCell ref="D19:I19"/>
    <mergeCell ref="C22:O23"/>
    <mergeCell ref="N18:N20"/>
    <mergeCell ref="O18:O20"/>
    <mergeCell ref="C18:C20"/>
    <mergeCell ref="D15:I15"/>
    <mergeCell ref="C8:C17"/>
    <mergeCell ref="C21:L21"/>
    <mergeCell ref="C51:C53"/>
    <mergeCell ref="D29:I29"/>
    <mergeCell ref="D51:I51"/>
    <mergeCell ref="D28:I28"/>
    <mergeCell ref="C28:C29"/>
    <mergeCell ref="D44:I44"/>
    <mergeCell ref="D47:I47"/>
    <mergeCell ref="C46:C50"/>
    <mergeCell ref="C30:C34"/>
    <mergeCell ref="D37:I37"/>
    <mergeCell ref="D35:I35"/>
    <mergeCell ref="D4:I4"/>
    <mergeCell ref="D5:I5"/>
    <mergeCell ref="D6:I6"/>
    <mergeCell ref="D7:I7"/>
    <mergeCell ref="D33:I33"/>
    <mergeCell ref="D20:I20"/>
    <mergeCell ref="D12:I12"/>
    <mergeCell ref="D34:I34"/>
    <mergeCell ref="N5:N7"/>
    <mergeCell ref="N8:N17"/>
    <mergeCell ref="D17:I17"/>
    <mergeCell ref="D14:I14"/>
    <mergeCell ref="D10:I10"/>
    <mergeCell ref="D16:I16"/>
    <mergeCell ref="D11:I11"/>
    <mergeCell ref="D13:I13"/>
    <mergeCell ref="C5:C7"/>
    <mergeCell ref="M5:M7"/>
    <mergeCell ref="O5:O7"/>
    <mergeCell ref="M51:M53"/>
    <mergeCell ref="D8:I8"/>
    <mergeCell ref="D9:I9"/>
    <mergeCell ref="D18:I18"/>
    <mergeCell ref="M35:M37"/>
    <mergeCell ref="M18:M20"/>
    <mergeCell ref="D27:I27"/>
    <mergeCell ref="O30:O34"/>
    <mergeCell ref="O51:O53"/>
    <mergeCell ref="D52:I52"/>
    <mergeCell ref="D45:I45"/>
    <mergeCell ref="D50:I50"/>
    <mergeCell ref="D49:I49"/>
    <mergeCell ref="D46:I46"/>
    <mergeCell ref="D48:I48"/>
    <mergeCell ref="D36:I36"/>
    <mergeCell ref="L28:L37"/>
    <mergeCell ref="C39:O40"/>
    <mergeCell ref="C35:C37"/>
    <mergeCell ref="O28:O29"/>
    <mergeCell ref="D30:I30"/>
    <mergeCell ref="D31:I31"/>
    <mergeCell ref="D32:I32"/>
    <mergeCell ref="M28:M29"/>
    <mergeCell ref="N28:N29"/>
    <mergeCell ref="N30:N34"/>
    <mergeCell ref="M30:M34"/>
  </mergeCells>
  <dataValidations count="1">
    <dataValidation type="list" allowBlank="1" showInputMessage="1" showErrorMessage="1" sqref="J5:J20 J45:J53 J28:J37">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2" manualBreakCount="2">
    <brk id="24" max="15" man="1"/>
    <brk id="41" max="15" man="1"/>
  </rowBreaks>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J15"/>
  <sheetViews>
    <sheetView zoomScale="75" zoomScaleNormal="75" zoomScaleSheetLayoutView="75" zoomScalePageLayoutView="0" workbookViewId="0" topLeftCell="A1">
      <selection activeCell="N4" sqref="N4"/>
    </sheetView>
  </sheetViews>
  <sheetFormatPr defaultColWidth="11.00390625" defaultRowHeight="16.5"/>
  <cols>
    <col min="1" max="1" width="2.50390625" style="55" customWidth="1"/>
    <col min="2" max="2" width="4.125" style="55" customWidth="1"/>
    <col min="3" max="3" width="30.625" style="56" customWidth="1"/>
    <col min="4" max="4" width="60.625" style="56" customWidth="1"/>
    <col min="5" max="5" width="20.625" style="56" customWidth="1"/>
    <col min="6" max="8" width="6.625" style="55" customWidth="1"/>
    <col min="9" max="9" width="3.125" style="55" customWidth="1"/>
    <col min="10" max="16384" width="11.00390625" style="55" customWidth="1"/>
  </cols>
  <sheetData>
    <row r="1" spans="1:10" s="47" customFormat="1" ht="19.5">
      <c r="A1" s="192"/>
      <c r="B1" s="4" t="s">
        <v>230</v>
      </c>
      <c r="C1" s="193"/>
      <c r="D1" s="193"/>
      <c r="E1" s="193"/>
      <c r="F1" s="192"/>
      <c r="G1" s="192"/>
      <c r="H1" s="192"/>
      <c r="I1" s="196"/>
      <c r="J1" s="233"/>
    </row>
    <row r="2" spans="1:10" s="47" customFormat="1" ht="19.5">
      <c r="A2" s="192"/>
      <c r="B2" s="76" t="s">
        <v>1046</v>
      </c>
      <c r="C2" s="193"/>
      <c r="D2" s="193"/>
      <c r="E2" s="193"/>
      <c r="F2" s="192"/>
      <c r="G2" s="192"/>
      <c r="H2" s="192"/>
      <c r="I2" s="196"/>
      <c r="J2" s="192"/>
    </row>
    <row r="3" spans="1:10" ht="33">
      <c r="A3" s="254"/>
      <c r="B3" s="254"/>
      <c r="C3" s="201" t="s">
        <v>231</v>
      </c>
      <c r="D3" s="201" t="s">
        <v>232</v>
      </c>
      <c r="E3" s="201" t="s">
        <v>233</v>
      </c>
      <c r="F3" s="221" t="s">
        <v>23</v>
      </c>
      <c r="G3" s="201" t="s">
        <v>234</v>
      </c>
      <c r="H3" s="201" t="s">
        <v>235</v>
      </c>
      <c r="I3" s="254"/>
      <c r="J3" s="254"/>
    </row>
    <row r="4" spans="1:10" ht="174.75" customHeight="1">
      <c r="A4" s="254"/>
      <c r="B4" s="254"/>
      <c r="C4" s="255" t="s">
        <v>1047</v>
      </c>
      <c r="D4" s="207" t="s">
        <v>1048</v>
      </c>
      <c r="E4" s="210" t="s">
        <v>643</v>
      </c>
      <c r="F4" s="209">
        <v>2</v>
      </c>
      <c r="G4" s="215">
        <v>2</v>
      </c>
      <c r="H4" s="209"/>
      <c r="I4" s="254"/>
      <c r="J4" s="256"/>
    </row>
    <row r="5" spans="1:10" ht="174.75" customHeight="1">
      <c r="A5" s="254"/>
      <c r="B5" s="254"/>
      <c r="C5" s="255" t="s">
        <v>797</v>
      </c>
      <c r="D5" s="207" t="s">
        <v>761</v>
      </c>
      <c r="E5" s="210" t="s">
        <v>798</v>
      </c>
      <c r="F5" s="209">
        <v>2</v>
      </c>
      <c r="G5" s="215">
        <v>2</v>
      </c>
      <c r="H5" s="209"/>
      <c r="I5" s="254"/>
      <c r="J5" s="256"/>
    </row>
    <row r="6" spans="1:10" ht="82.5">
      <c r="A6" s="254"/>
      <c r="B6" s="254"/>
      <c r="C6" s="255" t="s">
        <v>1049</v>
      </c>
      <c r="D6" s="207" t="s">
        <v>762</v>
      </c>
      <c r="E6" s="216" t="s">
        <v>1050</v>
      </c>
      <c r="F6" s="209">
        <v>2</v>
      </c>
      <c r="G6" s="215">
        <v>2</v>
      </c>
      <c r="H6" s="209"/>
      <c r="I6" s="254"/>
      <c r="J6" s="254"/>
    </row>
    <row r="7" spans="1:10" ht="29.25" customHeight="1">
      <c r="A7" s="254"/>
      <c r="B7" s="254"/>
      <c r="C7" s="731" t="s">
        <v>855</v>
      </c>
      <c r="D7" s="732"/>
      <c r="E7" s="732"/>
      <c r="F7" s="732"/>
      <c r="G7" s="732"/>
      <c r="H7" s="733"/>
      <c r="I7" s="254"/>
      <c r="J7" s="254"/>
    </row>
    <row r="8" spans="1:10" ht="29.25" customHeight="1">
      <c r="A8" s="254"/>
      <c r="B8" s="254"/>
      <c r="C8" s="734"/>
      <c r="D8" s="735"/>
      <c r="E8" s="735"/>
      <c r="F8" s="735"/>
      <c r="G8" s="735"/>
      <c r="H8" s="736"/>
      <c r="I8" s="254"/>
      <c r="J8" s="254"/>
    </row>
    <row r="9" spans="1:10" ht="16.5">
      <c r="A9" s="254"/>
      <c r="B9" s="254"/>
      <c r="C9" s="257"/>
      <c r="D9" s="257"/>
      <c r="E9" s="257"/>
      <c r="F9" s="254"/>
      <c r="G9" s="254"/>
      <c r="H9" s="254"/>
      <c r="I9" s="254"/>
      <c r="J9" s="254"/>
    </row>
    <row r="10" spans="1:10" ht="16.5">
      <c r="A10" s="254"/>
      <c r="B10" s="254"/>
      <c r="C10" s="257"/>
      <c r="D10" s="257"/>
      <c r="E10" s="257"/>
      <c r="F10" s="254"/>
      <c r="G10" s="254"/>
      <c r="H10" s="254"/>
      <c r="I10" s="254"/>
      <c r="J10" s="254"/>
    </row>
    <row r="11" spans="1:10" ht="16.5">
      <c r="A11" s="254"/>
      <c r="B11" s="254"/>
      <c r="C11" s="257"/>
      <c r="D11" s="257"/>
      <c r="E11" s="257"/>
      <c r="F11" s="254"/>
      <c r="G11" s="254"/>
      <c r="H11" s="254"/>
      <c r="I11" s="254"/>
      <c r="J11" s="254"/>
    </row>
    <row r="12" spans="1:10" ht="16.5">
      <c r="A12" s="254"/>
      <c r="B12" s="254"/>
      <c r="C12" s="257"/>
      <c r="D12" s="257"/>
      <c r="E12" s="257"/>
      <c r="F12" s="254"/>
      <c r="G12" s="254"/>
      <c r="H12" s="254"/>
      <c r="I12" s="254"/>
      <c r="J12" s="254"/>
    </row>
    <row r="13" spans="1:10" ht="16.5">
      <c r="A13" s="254"/>
      <c r="B13" s="254"/>
      <c r="C13" s="257"/>
      <c r="D13" s="257"/>
      <c r="E13" s="257"/>
      <c r="F13" s="254"/>
      <c r="G13" s="254"/>
      <c r="H13" s="254"/>
      <c r="I13" s="254"/>
      <c r="J13" s="254"/>
    </row>
    <row r="14" spans="1:10" ht="16.5">
      <c r="A14" s="254"/>
      <c r="B14" s="254"/>
      <c r="C14" s="257"/>
      <c r="D14" s="257"/>
      <c r="E14" s="257"/>
      <c r="F14" s="254"/>
      <c r="G14" s="254"/>
      <c r="H14" s="254"/>
      <c r="I14" s="254"/>
      <c r="J14" s="254"/>
    </row>
    <row r="15" spans="1:10" ht="16.5">
      <c r="A15" s="254"/>
      <c r="B15" s="254"/>
      <c r="C15" s="257"/>
      <c r="D15" s="257"/>
      <c r="E15" s="257"/>
      <c r="F15" s="254"/>
      <c r="G15" s="254"/>
      <c r="H15" s="254"/>
      <c r="I15" s="254"/>
      <c r="J15" s="254"/>
    </row>
  </sheetData>
  <sheetProtection formatCells="0" formatRows="0"/>
  <mergeCells count="1">
    <mergeCell ref="C7:H8"/>
  </mergeCells>
  <printOptions horizontalCentered="1"/>
  <pageMargins left="0.17" right="0.1968503937007874" top="0.1968503937007874" bottom="0.1968503937007874" header="0.5118110236220472" footer="0.5118110236220472"/>
  <pageSetup fitToHeight="1" fitToWidth="1" horizontalDpi="600" verticalDpi="600" orientation="landscape" paperSize="9" r:id="rId1"/>
  <rowBreaks count="1" manualBreakCount="1">
    <brk id="9" max="8" man="1"/>
  </rowBreaks>
</worksheet>
</file>

<file path=xl/worksheets/sheet18.xml><?xml version="1.0" encoding="utf-8"?>
<worksheet xmlns="http://schemas.openxmlformats.org/spreadsheetml/2006/main" xmlns:r="http://schemas.openxmlformats.org/officeDocument/2006/relationships">
  <sheetPr>
    <tabColor rgb="FFFFC000"/>
  </sheetPr>
  <dimension ref="A1:A1"/>
  <sheetViews>
    <sheetView tabSelected="1" zoomScale="60" zoomScaleNormal="60" zoomScaleSheetLayoutView="75" zoomScalePageLayoutView="0" workbookViewId="0" topLeftCell="A1">
      <selection activeCell="U56" sqref="U56"/>
    </sheetView>
  </sheetViews>
  <sheetFormatPr defaultColWidth="11.00390625" defaultRowHeight="16.5"/>
  <cols>
    <col min="1" max="1" width="2.50390625" style="55" customWidth="1"/>
    <col min="2" max="2" width="3.125" style="55" customWidth="1"/>
    <col min="3" max="3" width="27.50390625" style="56" customWidth="1"/>
    <col min="4" max="4" width="60.625" style="56" customWidth="1"/>
    <col min="5" max="5" width="28.125" style="56" customWidth="1"/>
    <col min="6" max="7" width="6.625" style="55" customWidth="1"/>
    <col min="8" max="8" width="2.125" style="55" customWidth="1"/>
    <col min="9" max="16384" width="11.00390625" style="55" customWidth="1"/>
  </cols>
  <sheetData/>
  <sheetProtection formatCells="0" formatRows="0"/>
  <printOptions horizont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U28"/>
  <sheetViews>
    <sheetView zoomScalePageLayoutView="0" workbookViewId="0" topLeftCell="A1">
      <selection activeCell="K34" sqref="K34"/>
    </sheetView>
  </sheetViews>
  <sheetFormatPr defaultColWidth="9.00390625" defaultRowHeight="16.5"/>
  <cols>
    <col min="1" max="1" width="34.875" style="1" customWidth="1"/>
    <col min="2" max="2" width="16.125" style="1" customWidth="1"/>
    <col min="5" max="7" width="9.50390625" style="0" customWidth="1"/>
    <col min="8" max="8" width="14.875" style="0" customWidth="1"/>
    <col min="9" max="9" width="13.00390625" style="0" customWidth="1"/>
    <col min="10" max="10" width="16.50390625" style="0" customWidth="1"/>
    <col min="11" max="11" width="16.875" style="0" customWidth="1"/>
    <col min="12" max="12" width="11.125" style="0" customWidth="1"/>
    <col min="13" max="13" width="14.875" style="0" customWidth="1"/>
    <col min="14" max="14" width="12.875" style="0" customWidth="1"/>
    <col min="15" max="15" width="13.875" style="0" customWidth="1"/>
    <col min="16" max="18" width="11.125" style="0" customWidth="1"/>
    <col min="19" max="19" width="13.00390625" style="0" customWidth="1"/>
    <col min="20" max="20" width="11.125" style="0" customWidth="1"/>
    <col min="21" max="21" width="22.00390625" style="0" customWidth="1"/>
  </cols>
  <sheetData>
    <row r="1" spans="1:21" ht="16.5">
      <c r="A1" s="30" t="s">
        <v>40</v>
      </c>
      <c r="B1" s="17" t="s">
        <v>72</v>
      </c>
      <c r="C1" s="17" t="s">
        <v>41</v>
      </c>
      <c r="D1" s="17" t="s">
        <v>42</v>
      </c>
      <c r="E1" s="16" t="s">
        <v>71</v>
      </c>
      <c r="F1" s="17" t="s">
        <v>73</v>
      </c>
      <c r="G1" s="16" t="s">
        <v>78</v>
      </c>
      <c r="H1" s="16" t="s">
        <v>307</v>
      </c>
      <c r="I1" s="16" t="s">
        <v>308</v>
      </c>
      <c r="J1" s="16" t="s">
        <v>86</v>
      </c>
      <c r="K1" s="16" t="s">
        <v>93</v>
      </c>
      <c r="L1" s="16" t="s">
        <v>238</v>
      </c>
      <c r="M1" s="16" t="s">
        <v>254</v>
      </c>
      <c r="N1" s="16" t="s">
        <v>255</v>
      </c>
      <c r="O1" s="16" t="s">
        <v>267</v>
      </c>
      <c r="P1" s="16" t="s">
        <v>268</v>
      </c>
      <c r="Q1" s="16" t="s">
        <v>269</v>
      </c>
      <c r="R1" s="16" t="s">
        <v>309</v>
      </c>
      <c r="S1" s="16" t="s">
        <v>271</v>
      </c>
      <c r="T1" s="16" t="s">
        <v>286</v>
      </c>
      <c r="U1" s="16" t="s">
        <v>299</v>
      </c>
    </row>
    <row r="2" spans="1:21" ht="16.5">
      <c r="A2" s="31" t="s">
        <v>44</v>
      </c>
      <c r="B2" s="6" t="s">
        <v>82</v>
      </c>
      <c r="C2" s="2" t="s">
        <v>43</v>
      </c>
      <c r="D2" s="2">
        <v>1E-06</v>
      </c>
      <c r="E2" s="2">
        <v>0</v>
      </c>
      <c r="F2" s="2" t="s">
        <v>74</v>
      </c>
      <c r="G2" s="2" t="s">
        <v>19</v>
      </c>
      <c r="H2" s="2" t="s">
        <v>84</v>
      </c>
      <c r="I2" s="10">
        <v>1</v>
      </c>
      <c r="J2" s="9" t="s">
        <v>87</v>
      </c>
      <c r="K2" s="9" t="s">
        <v>236</v>
      </c>
      <c r="L2" s="7" t="s">
        <v>252</v>
      </c>
      <c r="M2" s="3" t="s">
        <v>253</v>
      </c>
      <c r="N2" s="3" t="s">
        <v>256</v>
      </c>
      <c r="O2" s="3" t="s">
        <v>257</v>
      </c>
      <c r="P2" s="7" t="s">
        <v>270</v>
      </c>
      <c r="Q2" s="7" t="s">
        <v>270</v>
      </c>
      <c r="R2" s="7"/>
      <c r="S2" s="12" t="s">
        <v>20</v>
      </c>
      <c r="T2" s="14" t="s">
        <v>287</v>
      </c>
      <c r="U2" t="s">
        <v>301</v>
      </c>
    </row>
    <row r="3" spans="1:21" ht="18">
      <c r="A3" s="31" t="s">
        <v>45</v>
      </c>
      <c r="B3" s="6" t="s">
        <v>83</v>
      </c>
      <c r="C3" s="2" t="s">
        <v>19</v>
      </c>
      <c r="D3" s="2">
        <v>0.001</v>
      </c>
      <c r="E3" s="2">
        <v>1</v>
      </c>
      <c r="F3" s="2" t="s">
        <v>76</v>
      </c>
      <c r="G3" s="2" t="s">
        <v>79</v>
      </c>
      <c r="H3" s="2" t="s">
        <v>85</v>
      </c>
      <c r="I3" s="10">
        <v>1</v>
      </c>
      <c r="J3" s="9" t="s">
        <v>87</v>
      </c>
      <c r="K3" s="9" t="s">
        <v>236</v>
      </c>
      <c r="L3" s="7" t="s">
        <v>239</v>
      </c>
      <c r="M3" s="6" t="s">
        <v>311</v>
      </c>
      <c r="N3" s="3" t="s">
        <v>258</v>
      </c>
      <c r="O3" s="3" t="s">
        <v>259</v>
      </c>
      <c r="R3" s="7" t="s">
        <v>310</v>
      </c>
      <c r="S3" s="13" t="s">
        <v>272</v>
      </c>
      <c r="T3" s="15" t="s">
        <v>288</v>
      </c>
      <c r="U3" t="s">
        <v>300</v>
      </c>
    </row>
    <row r="4" spans="1:21" ht="16.5">
      <c r="A4" s="31" t="s">
        <v>46</v>
      </c>
      <c r="B4" s="3"/>
      <c r="C4" s="2" t="s">
        <v>70</v>
      </c>
      <c r="D4" s="2">
        <v>1</v>
      </c>
      <c r="E4" s="2">
        <v>2</v>
      </c>
      <c r="F4" s="2" t="s">
        <v>75</v>
      </c>
      <c r="G4" s="2" t="s">
        <v>80</v>
      </c>
      <c r="H4" s="8" t="s">
        <v>89</v>
      </c>
      <c r="I4" s="10">
        <v>860</v>
      </c>
      <c r="J4" s="9" t="s">
        <v>88</v>
      </c>
      <c r="K4" s="9" t="s">
        <v>237</v>
      </c>
      <c r="L4" s="7" t="s">
        <v>240</v>
      </c>
      <c r="M4" s="3" t="s">
        <v>314</v>
      </c>
      <c r="N4" s="3" t="s">
        <v>260</v>
      </c>
      <c r="O4" s="3" t="s">
        <v>265</v>
      </c>
      <c r="S4" s="13" t="s">
        <v>79</v>
      </c>
      <c r="U4" t="s">
        <v>302</v>
      </c>
    </row>
    <row r="5" spans="1:21" ht="16.5">
      <c r="A5" s="31" t="s">
        <v>47</v>
      </c>
      <c r="B5" s="5"/>
      <c r="E5" s="2">
        <v>3</v>
      </c>
      <c r="F5" s="2" t="s">
        <v>77</v>
      </c>
      <c r="G5" s="2" t="s">
        <v>81</v>
      </c>
      <c r="H5" s="8" t="s">
        <v>90</v>
      </c>
      <c r="I5" s="11" t="s">
        <v>91</v>
      </c>
      <c r="J5" s="7" t="s">
        <v>92</v>
      </c>
      <c r="K5" s="7" t="s">
        <v>91</v>
      </c>
      <c r="M5" s="3" t="s">
        <v>313</v>
      </c>
      <c r="O5" s="3" t="s">
        <v>266</v>
      </c>
      <c r="S5" s="13" t="s">
        <v>273</v>
      </c>
      <c r="U5" t="s">
        <v>303</v>
      </c>
    </row>
    <row r="6" spans="1:21" ht="16.5">
      <c r="A6" s="31" t="s">
        <v>48</v>
      </c>
      <c r="B6" s="5"/>
      <c r="E6" s="2">
        <v>4</v>
      </c>
      <c r="M6" s="14" t="s">
        <v>312</v>
      </c>
      <c r="S6" s="15" t="s">
        <v>298</v>
      </c>
      <c r="U6" t="s">
        <v>304</v>
      </c>
    </row>
    <row r="7" spans="1:21" ht="16.5">
      <c r="A7" s="31" t="s">
        <v>49</v>
      </c>
      <c r="B7" s="5"/>
      <c r="E7" s="2">
        <v>5</v>
      </c>
      <c r="U7" t="s">
        <v>305</v>
      </c>
    </row>
    <row r="8" spans="1:21" ht="16.5">
      <c r="A8" s="31" t="s">
        <v>50</v>
      </c>
      <c r="B8" s="5"/>
      <c r="U8" t="s">
        <v>306</v>
      </c>
    </row>
    <row r="9" spans="1:2" ht="16.5">
      <c r="A9" s="31" t="s">
        <v>51</v>
      </c>
      <c r="B9" s="5"/>
    </row>
    <row r="10" spans="1:2" ht="16.5">
      <c r="A10" s="31" t="s">
        <v>52</v>
      </c>
      <c r="B10" s="5"/>
    </row>
    <row r="11" spans="1:2" ht="16.5">
      <c r="A11" s="31" t="s">
        <v>53</v>
      </c>
      <c r="B11" s="5"/>
    </row>
    <row r="12" spans="1:2" ht="16.5">
      <c r="A12" s="31" t="s">
        <v>54</v>
      </c>
      <c r="B12" s="5"/>
    </row>
    <row r="13" spans="1:2" ht="16.5">
      <c r="A13" s="31" t="s">
        <v>55</v>
      </c>
      <c r="B13" s="5"/>
    </row>
    <row r="14" spans="1:2" ht="16.5">
      <c r="A14" s="31" t="s">
        <v>56</v>
      </c>
      <c r="B14" s="5"/>
    </row>
    <row r="15" spans="1:2" ht="16.5">
      <c r="A15" s="31" t="s">
        <v>57</v>
      </c>
      <c r="B15" s="5"/>
    </row>
    <row r="16" spans="1:2" ht="16.5">
      <c r="A16" s="31" t="s">
        <v>58</v>
      </c>
      <c r="B16" s="5"/>
    </row>
    <row r="17" spans="1:2" ht="16.5">
      <c r="A17" s="31" t="s">
        <v>59</v>
      </c>
      <c r="B17" s="5"/>
    </row>
    <row r="18" spans="1:2" ht="16.5">
      <c r="A18" s="31" t="s">
        <v>60</v>
      </c>
      <c r="B18" s="5"/>
    </row>
    <row r="19" spans="1:2" ht="16.5">
      <c r="A19" s="31" t="s">
        <v>61</v>
      </c>
      <c r="B19" s="5"/>
    </row>
    <row r="20" spans="1:2" ht="16.5">
      <c r="A20" s="31" t="s">
        <v>62</v>
      </c>
      <c r="B20" s="5"/>
    </row>
    <row r="21" spans="1:2" ht="16.5">
      <c r="A21" s="31" t="s">
        <v>63</v>
      </c>
      <c r="B21" s="5"/>
    </row>
    <row r="22" spans="1:2" ht="16.5">
      <c r="A22" s="31" t="s">
        <v>64</v>
      </c>
      <c r="B22" s="5"/>
    </row>
    <row r="23" spans="1:2" ht="16.5">
      <c r="A23" s="31" t="s">
        <v>65</v>
      </c>
      <c r="B23" s="5"/>
    </row>
    <row r="24" spans="1:2" ht="16.5">
      <c r="A24" s="31" t="s">
        <v>66</v>
      </c>
      <c r="B24" s="5"/>
    </row>
    <row r="25" spans="1:2" ht="16.5">
      <c r="A25" s="31" t="s">
        <v>67</v>
      </c>
      <c r="B25" s="5"/>
    </row>
    <row r="26" spans="1:2" ht="16.5">
      <c r="A26" s="31" t="s">
        <v>68</v>
      </c>
      <c r="B26" s="5"/>
    </row>
    <row r="27" spans="1:2" ht="16.5">
      <c r="A27" s="31" t="s">
        <v>69</v>
      </c>
      <c r="B27" s="5"/>
    </row>
    <row r="28" spans="1:2" ht="16.5">
      <c r="A28"/>
      <c r="B28"/>
    </row>
  </sheetData>
  <sheetProtection/>
  <printOptions/>
  <pageMargins left="0.75" right="0.75" top="1" bottom="1" header="0.5" footer="0.5"/>
  <pageSetup horizontalDpi="600" verticalDpi="600" orientation="portrait"/>
  <tableParts>
    <tablePart r:id="rId1"/>
  </tableParts>
</worksheet>
</file>

<file path=xl/worksheets/sheet2.xml><?xml version="1.0" encoding="utf-8"?>
<worksheet xmlns="http://schemas.openxmlformats.org/spreadsheetml/2006/main" xmlns:r="http://schemas.openxmlformats.org/officeDocument/2006/relationships">
  <sheetPr>
    <tabColor indexed="11"/>
    <pageSetUpPr fitToPage="1"/>
  </sheetPr>
  <dimension ref="A1:S14"/>
  <sheetViews>
    <sheetView zoomScale="80" zoomScaleNormal="80" zoomScaleSheetLayoutView="100" zoomScalePageLayoutView="0" workbookViewId="0" topLeftCell="A1">
      <selection activeCell="T18" sqref="T18"/>
    </sheetView>
  </sheetViews>
  <sheetFormatPr defaultColWidth="11.00390625" defaultRowHeight="16.5"/>
  <cols>
    <col min="1" max="1" width="3.125" style="61" customWidth="1"/>
    <col min="2" max="2" width="12.50390625" style="61" customWidth="1"/>
    <col min="3" max="3" width="5.00390625" style="61" customWidth="1"/>
    <col min="4" max="4" width="5.375" style="61" customWidth="1"/>
    <col min="5" max="5" width="7.50390625" style="61" bestFit="1" customWidth="1"/>
    <col min="6" max="6" width="5.375" style="61" customWidth="1"/>
    <col min="7" max="7" width="5.00390625" style="61" customWidth="1"/>
    <col min="8" max="8" width="5.375" style="61" customWidth="1"/>
    <col min="9" max="9" width="3.375" style="61" customWidth="1"/>
    <col min="10" max="10" width="5.00390625" style="61" customWidth="1"/>
    <col min="11" max="11" width="5.375" style="61" customWidth="1"/>
    <col min="12" max="12" width="5.00390625" style="61" customWidth="1"/>
    <col min="13" max="13" width="5.375" style="61" customWidth="1"/>
    <col min="14" max="14" width="5.00390625" style="61" customWidth="1"/>
    <col min="15" max="15" width="5.375" style="61" customWidth="1"/>
    <col min="16" max="16" width="10.375" style="61" customWidth="1"/>
    <col min="17" max="17" width="7.125" style="61" customWidth="1"/>
    <col min="18" max="18" width="3.125" style="61" customWidth="1"/>
    <col min="19" max="16384" width="11.00390625" style="61" customWidth="1"/>
  </cols>
  <sheetData>
    <row r="1" spans="1:19" ht="16.5">
      <c r="A1" s="301"/>
      <c r="B1" s="301"/>
      <c r="C1" s="301"/>
      <c r="D1" s="301"/>
      <c r="E1" s="301"/>
      <c r="F1" s="301"/>
      <c r="G1" s="301"/>
      <c r="H1" s="301"/>
      <c r="I1" s="301"/>
      <c r="J1" s="301"/>
      <c r="K1" s="301"/>
      <c r="L1" s="301"/>
      <c r="M1" s="301"/>
      <c r="N1" s="301"/>
      <c r="O1" s="301"/>
      <c r="P1" s="301"/>
      <c r="Q1" s="301"/>
      <c r="R1" s="301"/>
      <c r="S1" s="282"/>
    </row>
    <row r="2" spans="1:19" ht="26.25" thickBot="1">
      <c r="A2" s="301"/>
      <c r="B2" s="272" t="s">
        <v>322</v>
      </c>
      <c r="C2" s="301"/>
      <c r="D2" s="301"/>
      <c r="E2" s="301"/>
      <c r="F2" s="301"/>
      <c r="G2" s="301"/>
      <c r="H2" s="301"/>
      <c r="I2" s="301"/>
      <c r="J2" s="301"/>
      <c r="K2" s="301"/>
      <c r="L2" s="301"/>
      <c r="M2" s="301"/>
      <c r="N2" s="301"/>
      <c r="O2" s="301"/>
      <c r="P2" s="301"/>
      <c r="Q2" s="301"/>
      <c r="R2" s="301"/>
      <c r="S2" s="282"/>
    </row>
    <row r="3" spans="1:19" ht="27" customHeight="1" thickBot="1">
      <c r="A3" s="301"/>
      <c r="B3" s="330" t="s">
        <v>321</v>
      </c>
      <c r="C3" s="331"/>
      <c r="D3" s="331"/>
      <c r="E3" s="331"/>
      <c r="F3" s="331"/>
      <c r="G3" s="331"/>
      <c r="H3" s="331"/>
      <c r="I3" s="331"/>
      <c r="J3" s="331"/>
      <c r="K3" s="331"/>
      <c r="L3" s="331"/>
      <c r="M3" s="331"/>
      <c r="N3" s="331"/>
      <c r="O3" s="331"/>
      <c r="P3" s="331"/>
      <c r="Q3" s="332"/>
      <c r="R3" s="301"/>
      <c r="S3" s="282"/>
    </row>
    <row r="4" spans="1:19" ht="36" customHeight="1" thickBot="1" thickTop="1">
      <c r="A4" s="301"/>
      <c r="B4" s="302" t="s">
        <v>556</v>
      </c>
      <c r="C4" s="303">
        <v>111</v>
      </c>
      <c r="D4" s="304" t="s">
        <v>552</v>
      </c>
      <c r="E4" s="304">
        <v>6</v>
      </c>
      <c r="F4" s="304" t="s">
        <v>553</v>
      </c>
      <c r="G4" s="304">
        <v>1</v>
      </c>
      <c r="H4" s="304" t="s">
        <v>554</v>
      </c>
      <c r="I4" s="304" t="s">
        <v>555</v>
      </c>
      <c r="J4" s="304">
        <v>112</v>
      </c>
      <c r="K4" s="304" t="s">
        <v>552</v>
      </c>
      <c r="L4" s="304">
        <v>5</v>
      </c>
      <c r="M4" s="304" t="s">
        <v>553</v>
      </c>
      <c r="N4" s="304">
        <v>31</v>
      </c>
      <c r="O4" s="304" t="s">
        <v>554</v>
      </c>
      <c r="P4" s="303">
        <v>1</v>
      </c>
      <c r="Q4" s="305" t="s">
        <v>552</v>
      </c>
      <c r="R4" s="301"/>
      <c r="S4" s="282"/>
    </row>
    <row r="5" spans="1:19" ht="27" customHeight="1" thickBot="1">
      <c r="A5" s="301"/>
      <c r="B5" s="330" t="s">
        <v>557</v>
      </c>
      <c r="C5" s="331"/>
      <c r="D5" s="331"/>
      <c r="E5" s="331"/>
      <c r="F5" s="331"/>
      <c r="G5" s="331"/>
      <c r="H5" s="331"/>
      <c r="I5" s="331"/>
      <c r="J5" s="331"/>
      <c r="K5" s="331"/>
      <c r="L5" s="331"/>
      <c r="M5" s="331"/>
      <c r="N5" s="331"/>
      <c r="O5" s="331"/>
      <c r="P5" s="331"/>
      <c r="Q5" s="331"/>
      <c r="R5" s="301"/>
      <c r="S5" s="282"/>
    </row>
    <row r="6" spans="1:19" ht="3.75" customHeight="1" thickTop="1">
      <c r="A6" s="301"/>
      <c r="B6" s="336" t="s">
        <v>715</v>
      </c>
      <c r="C6" s="306"/>
      <c r="D6" s="307"/>
      <c r="E6" s="307"/>
      <c r="F6" s="307"/>
      <c r="G6" s="307"/>
      <c r="H6" s="307"/>
      <c r="I6" s="307"/>
      <c r="J6" s="307"/>
      <c r="K6" s="307"/>
      <c r="L6" s="339" t="s">
        <v>558</v>
      </c>
      <c r="M6" s="340"/>
      <c r="N6" s="340"/>
      <c r="O6" s="340"/>
      <c r="P6" s="340"/>
      <c r="Q6" s="341"/>
      <c r="R6" s="301"/>
      <c r="S6" s="282"/>
    </row>
    <row r="7" spans="1:19" ht="16.5" customHeight="1" thickBot="1">
      <c r="A7" s="301"/>
      <c r="B7" s="337"/>
      <c r="C7" s="333" t="s">
        <v>858</v>
      </c>
      <c r="D7" s="334"/>
      <c r="E7" s="334"/>
      <c r="F7" s="334"/>
      <c r="G7" s="334"/>
      <c r="H7" s="334"/>
      <c r="I7" s="334"/>
      <c r="J7" s="334"/>
      <c r="K7" s="335"/>
      <c r="L7" s="342"/>
      <c r="M7" s="343"/>
      <c r="N7" s="343"/>
      <c r="O7" s="343"/>
      <c r="P7" s="343"/>
      <c r="Q7" s="344"/>
      <c r="R7" s="301"/>
      <c r="S7" s="282"/>
    </row>
    <row r="8" spans="1:19" ht="22.5" customHeight="1" thickTop="1">
      <c r="A8" s="301"/>
      <c r="B8" s="337"/>
      <c r="C8" s="306"/>
      <c r="D8" s="307"/>
      <c r="E8" s="307" t="s">
        <v>559</v>
      </c>
      <c r="F8" s="328" t="s">
        <v>859</v>
      </c>
      <c r="G8" s="328"/>
      <c r="H8" s="329" t="s">
        <v>716</v>
      </c>
      <c r="I8" s="329"/>
      <c r="J8" s="329"/>
      <c r="K8" s="307" t="s">
        <v>560</v>
      </c>
      <c r="L8" s="345" t="s">
        <v>717</v>
      </c>
      <c r="M8" s="346"/>
      <c r="N8" s="346"/>
      <c r="O8" s="346"/>
      <c r="P8" s="346"/>
      <c r="Q8" s="347"/>
      <c r="R8" s="301"/>
      <c r="S8" s="282"/>
    </row>
    <row r="9" spans="1:19" ht="22.5" customHeight="1">
      <c r="A9" s="301"/>
      <c r="B9" s="337"/>
      <c r="C9" s="306"/>
      <c r="D9" s="307"/>
      <c r="E9" s="307" t="s">
        <v>561</v>
      </c>
      <c r="F9" s="328" t="s">
        <v>859</v>
      </c>
      <c r="G9" s="328"/>
      <c r="H9" s="308"/>
      <c r="I9" s="327"/>
      <c r="J9" s="327"/>
      <c r="K9" s="307" t="s">
        <v>560</v>
      </c>
      <c r="L9" s="348"/>
      <c r="M9" s="349"/>
      <c r="N9" s="349"/>
      <c r="O9" s="349"/>
      <c r="P9" s="349"/>
      <c r="Q9" s="350"/>
      <c r="R9" s="301"/>
      <c r="S9" s="282"/>
    </row>
    <row r="10" spans="1:19" ht="22.5" customHeight="1">
      <c r="A10" s="301"/>
      <c r="B10" s="337"/>
      <c r="C10" s="306"/>
      <c r="D10" s="307"/>
      <c r="E10" s="307" t="s">
        <v>562</v>
      </c>
      <c r="F10" s="328" t="s">
        <v>859</v>
      </c>
      <c r="G10" s="328"/>
      <c r="H10" s="327"/>
      <c r="I10" s="327"/>
      <c r="J10" s="327"/>
      <c r="K10" s="307" t="s">
        <v>560</v>
      </c>
      <c r="L10" s="348"/>
      <c r="M10" s="349"/>
      <c r="N10" s="349"/>
      <c r="O10" s="349"/>
      <c r="P10" s="349"/>
      <c r="Q10" s="350"/>
      <c r="R10" s="301"/>
      <c r="S10" s="282"/>
    </row>
    <row r="11" spans="1:19" ht="22.5" customHeight="1">
      <c r="A11" s="301"/>
      <c r="B11" s="337"/>
      <c r="C11" s="306"/>
      <c r="D11" s="307"/>
      <c r="E11" s="307" t="s">
        <v>563</v>
      </c>
      <c r="F11" s="328" t="s">
        <v>859</v>
      </c>
      <c r="G11" s="328"/>
      <c r="H11" s="327"/>
      <c r="I11" s="327"/>
      <c r="J11" s="327"/>
      <c r="K11" s="307" t="s">
        <v>560</v>
      </c>
      <c r="L11" s="348"/>
      <c r="M11" s="349"/>
      <c r="N11" s="349"/>
      <c r="O11" s="349"/>
      <c r="P11" s="349"/>
      <c r="Q11" s="350"/>
      <c r="R11" s="301"/>
      <c r="S11" s="282"/>
    </row>
    <row r="12" spans="1:19" ht="22.5" customHeight="1">
      <c r="A12" s="301"/>
      <c r="B12" s="337"/>
      <c r="C12" s="306"/>
      <c r="D12" s="307"/>
      <c r="E12" s="307" t="s">
        <v>564</v>
      </c>
      <c r="F12" s="328" t="s">
        <v>859</v>
      </c>
      <c r="G12" s="328"/>
      <c r="H12" s="338"/>
      <c r="I12" s="327"/>
      <c r="J12" s="327"/>
      <c r="K12" s="307" t="s">
        <v>764</v>
      </c>
      <c r="L12" s="348"/>
      <c r="M12" s="349"/>
      <c r="N12" s="349"/>
      <c r="O12" s="349"/>
      <c r="P12" s="349"/>
      <c r="Q12" s="350"/>
      <c r="R12" s="301"/>
      <c r="S12" s="282"/>
    </row>
    <row r="13" spans="1:19" ht="12" customHeight="1">
      <c r="A13" s="301"/>
      <c r="B13" s="309"/>
      <c r="C13" s="310"/>
      <c r="D13" s="311"/>
      <c r="E13" s="311"/>
      <c r="F13" s="311"/>
      <c r="G13" s="311"/>
      <c r="H13" s="311"/>
      <c r="I13" s="311"/>
      <c r="J13" s="311"/>
      <c r="K13" s="311"/>
      <c r="L13" s="351"/>
      <c r="M13" s="351"/>
      <c r="N13" s="351"/>
      <c r="O13" s="351"/>
      <c r="P13" s="352"/>
      <c r="Q13" s="353"/>
      <c r="R13" s="301"/>
      <c r="S13" s="282"/>
    </row>
    <row r="14" spans="1:19" ht="16.5">
      <c r="A14" s="301"/>
      <c r="B14" s="301"/>
      <c r="C14" s="301"/>
      <c r="D14" s="301"/>
      <c r="E14" s="301"/>
      <c r="F14" s="301"/>
      <c r="G14" s="301"/>
      <c r="H14" s="301"/>
      <c r="I14" s="301"/>
      <c r="J14" s="301"/>
      <c r="K14" s="301"/>
      <c r="L14" s="301"/>
      <c r="M14" s="301"/>
      <c r="N14" s="301"/>
      <c r="O14" s="301"/>
      <c r="P14" s="301"/>
      <c r="Q14" s="301"/>
      <c r="R14" s="301"/>
      <c r="S14" s="282"/>
    </row>
  </sheetData>
  <sheetProtection/>
  <mergeCells count="16">
    <mergeCell ref="B5:Q5"/>
    <mergeCell ref="B3:Q3"/>
    <mergeCell ref="C7:K7"/>
    <mergeCell ref="B6:B12"/>
    <mergeCell ref="F12:G12"/>
    <mergeCell ref="F11:G11"/>
    <mergeCell ref="H11:J11"/>
    <mergeCell ref="H12:J12"/>
    <mergeCell ref="L6:Q7"/>
    <mergeCell ref="L8:Q13"/>
    <mergeCell ref="H10:J10"/>
    <mergeCell ref="F10:G10"/>
    <mergeCell ref="H8:J8"/>
    <mergeCell ref="F8:G8"/>
    <mergeCell ref="I9:J9"/>
    <mergeCell ref="F9:G9"/>
  </mergeCells>
  <printOptions horizontalCentered="1"/>
  <pageMargins left="0.5511811023622047" right="0.5511811023622047" top="0.5905511811023623" bottom="0.5905511811023623" header="0.31496062992125984" footer="0.31496062992125984"/>
  <pageSetup fitToHeight="1" fitToWidth="1" horizontalDpi="600" verticalDpi="600" orientation="portrait" paperSize="9" scale="87" r:id="rId2"/>
  <legacy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K123"/>
  <sheetViews>
    <sheetView showGridLines="0" zoomScaleSheetLayoutView="80" zoomScalePageLayoutView="90" workbookViewId="0" topLeftCell="A1">
      <selection activeCell="A2" sqref="A2:K74"/>
    </sheetView>
  </sheetViews>
  <sheetFormatPr defaultColWidth="11.00390625" defaultRowHeight="16.5"/>
  <cols>
    <col min="1" max="1" width="3.125" style="59" customWidth="1"/>
    <col min="2" max="2" width="5.50390625" style="59" customWidth="1"/>
    <col min="3" max="3" width="31.625" style="59" customWidth="1"/>
    <col min="4" max="4" width="43.875" style="59" customWidth="1"/>
    <col min="5" max="5" width="14.25390625" style="68" customWidth="1"/>
    <col min="6" max="6" width="10.125" style="69" bestFit="1" customWidth="1"/>
    <col min="7" max="7" width="8.875" style="59" customWidth="1"/>
    <col min="8" max="9" width="4.50390625" style="66" customWidth="1"/>
    <col min="10" max="10" width="3.125" style="59" customWidth="1"/>
    <col min="11" max="16384" width="11.00390625" style="59" customWidth="1"/>
  </cols>
  <sheetData>
    <row r="1" spans="2:7" ht="12" customHeight="1">
      <c r="B1" s="57"/>
      <c r="C1" s="57"/>
      <c r="D1" s="57"/>
      <c r="E1" s="64"/>
      <c r="F1" s="65"/>
      <c r="G1" s="57"/>
    </row>
    <row r="2" spans="1:11" ht="26.25" customHeight="1" thickBot="1">
      <c r="A2" s="271"/>
      <c r="B2" s="272" t="s">
        <v>324</v>
      </c>
      <c r="C2" s="273" t="s">
        <v>765</v>
      </c>
      <c r="D2" s="274"/>
      <c r="E2" s="275"/>
      <c r="F2" s="276"/>
      <c r="G2" s="274"/>
      <c r="H2" s="277"/>
      <c r="I2" s="277"/>
      <c r="J2" s="271"/>
      <c r="K2" s="271"/>
    </row>
    <row r="3" spans="1:11" s="67" customFormat="1" ht="19.5" customHeight="1">
      <c r="A3" s="278"/>
      <c r="B3" s="373" t="s">
        <v>325</v>
      </c>
      <c r="C3" s="374"/>
      <c r="D3" s="375"/>
      <c r="E3" s="279" t="s">
        <v>326</v>
      </c>
      <c r="F3" s="279" t="s">
        <v>71</v>
      </c>
      <c r="G3" s="363" t="s">
        <v>315</v>
      </c>
      <c r="H3" s="369" t="s">
        <v>327</v>
      </c>
      <c r="I3" s="370"/>
      <c r="J3" s="278"/>
      <c r="K3" s="278"/>
    </row>
    <row r="4" spans="1:11" s="67" customFormat="1" ht="39" customHeight="1">
      <c r="A4" s="278"/>
      <c r="B4" s="376"/>
      <c r="C4" s="377"/>
      <c r="D4" s="378"/>
      <c r="E4" s="281" t="s">
        <v>616</v>
      </c>
      <c r="F4" s="281" t="s">
        <v>617</v>
      </c>
      <c r="G4" s="364"/>
      <c r="H4" s="371"/>
      <c r="I4" s="372"/>
      <c r="J4" s="278"/>
      <c r="K4" s="278"/>
    </row>
    <row r="5" spans="1:11" s="61" customFormat="1" ht="25.5" customHeight="1">
      <c r="A5" s="282"/>
      <c r="B5" s="362" t="s">
        <v>16</v>
      </c>
      <c r="C5" s="354" t="s">
        <v>860</v>
      </c>
      <c r="D5" s="283" t="s">
        <v>861</v>
      </c>
      <c r="E5" s="281">
        <v>4</v>
      </c>
      <c r="F5" s="284"/>
      <c r="G5" s="285"/>
      <c r="H5" s="371" t="s">
        <v>328</v>
      </c>
      <c r="I5" s="372" t="s">
        <v>329</v>
      </c>
      <c r="J5" s="282"/>
      <c r="K5" s="282"/>
    </row>
    <row r="6" spans="1:11" s="61" customFormat="1" ht="25.5" customHeight="1">
      <c r="A6" s="282"/>
      <c r="B6" s="362"/>
      <c r="C6" s="354"/>
      <c r="D6" s="283" t="s">
        <v>862</v>
      </c>
      <c r="E6" s="281">
        <v>2</v>
      </c>
      <c r="F6" s="284"/>
      <c r="G6" s="285"/>
      <c r="H6" s="371"/>
      <c r="I6" s="372"/>
      <c r="J6" s="282"/>
      <c r="K6" s="282"/>
    </row>
    <row r="7" spans="1:11" s="61" customFormat="1" ht="25.5" customHeight="1">
      <c r="A7" s="282"/>
      <c r="B7" s="362"/>
      <c r="C7" s="354"/>
      <c r="D7" s="283" t="s">
        <v>863</v>
      </c>
      <c r="E7" s="281">
        <v>6</v>
      </c>
      <c r="F7" s="284"/>
      <c r="G7" s="285"/>
      <c r="H7" s="371"/>
      <c r="I7" s="372"/>
      <c r="J7" s="282"/>
      <c r="K7" s="282"/>
    </row>
    <row r="8" spans="1:11" s="61" customFormat="1" ht="25.5" customHeight="1">
      <c r="A8" s="282"/>
      <c r="B8" s="362"/>
      <c r="C8" s="354"/>
      <c r="D8" s="283" t="s">
        <v>864</v>
      </c>
      <c r="E8" s="281">
        <v>3</v>
      </c>
      <c r="F8" s="284"/>
      <c r="G8" s="285"/>
      <c r="H8" s="371"/>
      <c r="I8" s="372"/>
      <c r="J8" s="282"/>
      <c r="K8" s="282"/>
    </row>
    <row r="9" spans="1:11" s="61" customFormat="1" ht="25.5" customHeight="1">
      <c r="A9" s="282"/>
      <c r="B9" s="362"/>
      <c r="C9" s="354"/>
      <c r="D9" s="283" t="s">
        <v>865</v>
      </c>
      <c r="E9" s="281">
        <v>10</v>
      </c>
      <c r="F9" s="284"/>
      <c r="G9" s="285"/>
      <c r="H9" s="371"/>
      <c r="I9" s="372"/>
      <c r="J9" s="282"/>
      <c r="K9" s="282"/>
    </row>
    <row r="10" spans="1:11" s="61" customFormat="1" ht="25.5" customHeight="1">
      <c r="A10" s="282"/>
      <c r="B10" s="362"/>
      <c r="C10" s="354"/>
      <c r="D10" s="283" t="s">
        <v>866</v>
      </c>
      <c r="E10" s="281">
        <v>6</v>
      </c>
      <c r="F10" s="284"/>
      <c r="G10" s="285"/>
      <c r="H10" s="371"/>
      <c r="I10" s="372"/>
      <c r="J10" s="282"/>
      <c r="K10" s="282"/>
    </row>
    <row r="11" spans="1:11" s="61" customFormat="1" ht="25.5" customHeight="1">
      <c r="A11" s="282"/>
      <c r="B11" s="362"/>
      <c r="C11" s="354"/>
      <c r="D11" s="283" t="s">
        <v>867</v>
      </c>
      <c r="E11" s="281">
        <v>3</v>
      </c>
      <c r="F11" s="284"/>
      <c r="G11" s="285"/>
      <c r="H11" s="371"/>
      <c r="I11" s="372"/>
      <c r="J11" s="282"/>
      <c r="K11" s="282"/>
    </row>
    <row r="12" spans="1:11" s="61" customFormat="1" ht="25.5" customHeight="1">
      <c r="A12" s="282"/>
      <c r="B12" s="362"/>
      <c r="C12" s="354"/>
      <c r="D12" s="283" t="s">
        <v>868</v>
      </c>
      <c r="E12" s="281">
        <v>2</v>
      </c>
      <c r="F12" s="284"/>
      <c r="G12" s="285"/>
      <c r="H12" s="371"/>
      <c r="I12" s="372"/>
      <c r="J12" s="282"/>
      <c r="K12" s="282"/>
    </row>
    <row r="13" spans="1:11" s="61" customFormat="1" ht="25.5" customHeight="1">
      <c r="A13" s="282"/>
      <c r="B13" s="362"/>
      <c r="C13" s="354"/>
      <c r="D13" s="283" t="s">
        <v>718</v>
      </c>
      <c r="E13" s="281">
        <v>3</v>
      </c>
      <c r="F13" s="284"/>
      <c r="G13" s="285"/>
      <c r="H13" s="371"/>
      <c r="I13" s="372"/>
      <c r="J13" s="282"/>
      <c r="K13" s="282"/>
    </row>
    <row r="14" spans="1:11" s="61" customFormat="1" ht="25.5" customHeight="1">
      <c r="A14" s="282"/>
      <c r="B14" s="362"/>
      <c r="C14" s="354"/>
      <c r="D14" s="283" t="s">
        <v>869</v>
      </c>
      <c r="E14" s="281">
        <v>3</v>
      </c>
      <c r="F14" s="284"/>
      <c r="G14" s="285"/>
      <c r="H14" s="371"/>
      <c r="I14" s="372"/>
      <c r="J14" s="282"/>
      <c r="K14" s="282"/>
    </row>
    <row r="15" spans="1:11" s="61" customFormat="1" ht="25.5" customHeight="1">
      <c r="A15" s="282"/>
      <c r="B15" s="362"/>
      <c r="C15" s="354" t="s">
        <v>870</v>
      </c>
      <c r="D15" s="283" t="s">
        <v>871</v>
      </c>
      <c r="E15" s="281">
        <v>6</v>
      </c>
      <c r="F15" s="286"/>
      <c r="G15" s="285"/>
      <c r="H15" s="371"/>
      <c r="I15" s="372"/>
      <c r="J15" s="282"/>
      <c r="K15" s="282"/>
    </row>
    <row r="16" spans="1:11" s="61" customFormat="1" ht="25.5" customHeight="1">
      <c r="A16" s="282"/>
      <c r="B16" s="362"/>
      <c r="C16" s="354"/>
      <c r="D16" s="283" t="s">
        <v>872</v>
      </c>
      <c r="E16" s="281">
        <v>8</v>
      </c>
      <c r="F16" s="286"/>
      <c r="G16" s="285"/>
      <c r="H16" s="371"/>
      <c r="I16" s="372"/>
      <c r="J16" s="282"/>
      <c r="K16" s="282"/>
    </row>
    <row r="17" spans="1:11" s="61" customFormat="1" ht="25.5" customHeight="1">
      <c r="A17" s="282"/>
      <c r="B17" s="362"/>
      <c r="C17" s="354" t="s">
        <v>873</v>
      </c>
      <c r="D17" s="283" t="s">
        <v>874</v>
      </c>
      <c r="E17" s="281">
        <v>3</v>
      </c>
      <c r="F17" s="286"/>
      <c r="G17" s="285"/>
      <c r="H17" s="371"/>
      <c r="I17" s="372"/>
      <c r="J17" s="282"/>
      <c r="K17" s="282"/>
    </row>
    <row r="18" spans="1:11" s="61" customFormat="1" ht="25.5" customHeight="1">
      <c r="A18" s="282"/>
      <c r="B18" s="362"/>
      <c r="C18" s="354"/>
      <c r="D18" s="283" t="s">
        <v>875</v>
      </c>
      <c r="E18" s="281">
        <v>3</v>
      </c>
      <c r="F18" s="286"/>
      <c r="G18" s="285"/>
      <c r="H18" s="371"/>
      <c r="I18" s="372"/>
      <c r="J18" s="282"/>
      <c r="K18" s="282"/>
    </row>
    <row r="19" spans="1:11" s="61" customFormat="1" ht="25.5" customHeight="1">
      <c r="A19" s="282"/>
      <c r="B19" s="361" t="s">
        <v>330</v>
      </c>
      <c r="C19" s="354" t="s">
        <v>876</v>
      </c>
      <c r="D19" s="283" t="s">
        <v>877</v>
      </c>
      <c r="E19" s="281">
        <v>4</v>
      </c>
      <c r="F19" s="286"/>
      <c r="G19" s="285"/>
      <c r="H19" s="371" t="s">
        <v>331</v>
      </c>
      <c r="I19" s="372"/>
      <c r="J19" s="282"/>
      <c r="K19" s="282"/>
    </row>
    <row r="20" spans="1:11" s="61" customFormat="1" ht="25.5" customHeight="1">
      <c r="A20" s="282"/>
      <c r="B20" s="362"/>
      <c r="C20" s="354"/>
      <c r="D20" s="283" t="s">
        <v>878</v>
      </c>
      <c r="E20" s="281">
        <v>4</v>
      </c>
      <c r="F20" s="286"/>
      <c r="G20" s="285"/>
      <c r="H20" s="371"/>
      <c r="I20" s="372"/>
      <c r="J20" s="282"/>
      <c r="K20" s="282"/>
    </row>
    <row r="21" spans="1:11" s="61" customFormat="1" ht="25.5" customHeight="1">
      <c r="A21" s="282"/>
      <c r="B21" s="362"/>
      <c r="C21" s="354"/>
      <c r="D21" s="283" t="s">
        <v>879</v>
      </c>
      <c r="E21" s="281">
        <v>4</v>
      </c>
      <c r="F21" s="286"/>
      <c r="G21" s="285"/>
      <c r="H21" s="371"/>
      <c r="I21" s="372"/>
      <c r="J21" s="282"/>
      <c r="K21" s="282"/>
    </row>
    <row r="22" spans="1:11" s="61" customFormat="1" ht="25.5" customHeight="1">
      <c r="A22" s="282"/>
      <c r="B22" s="355" t="s">
        <v>332</v>
      </c>
      <c r="C22" s="359" t="s">
        <v>880</v>
      </c>
      <c r="D22" s="283" t="s">
        <v>881</v>
      </c>
      <c r="E22" s="281">
        <v>4</v>
      </c>
      <c r="F22" s="286"/>
      <c r="G22" s="285"/>
      <c r="H22" s="371"/>
      <c r="I22" s="372"/>
      <c r="J22" s="282"/>
      <c r="K22" s="282"/>
    </row>
    <row r="23" spans="1:11" s="61" customFormat="1" ht="25.5" customHeight="1">
      <c r="A23" s="282"/>
      <c r="B23" s="356"/>
      <c r="C23" s="359"/>
      <c r="D23" s="283" t="s">
        <v>882</v>
      </c>
      <c r="E23" s="281">
        <v>4</v>
      </c>
      <c r="F23" s="286"/>
      <c r="G23" s="285"/>
      <c r="H23" s="371"/>
      <c r="I23" s="372"/>
      <c r="J23" s="282"/>
      <c r="K23" s="282"/>
    </row>
    <row r="24" spans="1:11" s="61" customFormat="1" ht="25.5" customHeight="1">
      <c r="A24" s="282"/>
      <c r="B24" s="356"/>
      <c r="C24" s="359"/>
      <c r="D24" s="283" t="s">
        <v>883</v>
      </c>
      <c r="E24" s="281">
        <v>4</v>
      </c>
      <c r="F24" s="286"/>
      <c r="G24" s="285"/>
      <c r="H24" s="371"/>
      <c r="I24" s="372"/>
      <c r="J24" s="282"/>
      <c r="K24" s="282"/>
    </row>
    <row r="25" spans="1:11" s="61" customFormat="1" ht="25.5" customHeight="1">
      <c r="A25" s="282"/>
      <c r="B25" s="356"/>
      <c r="C25" s="359"/>
      <c r="D25" s="283" t="s">
        <v>884</v>
      </c>
      <c r="E25" s="281">
        <v>3</v>
      </c>
      <c r="F25" s="286"/>
      <c r="G25" s="285"/>
      <c r="H25" s="371"/>
      <c r="I25" s="372"/>
      <c r="J25" s="282"/>
      <c r="K25" s="282"/>
    </row>
    <row r="26" spans="1:11" s="61" customFormat="1" ht="25.5" customHeight="1">
      <c r="A26" s="282"/>
      <c r="B26" s="356"/>
      <c r="C26" s="359"/>
      <c r="D26" s="283" t="s">
        <v>885</v>
      </c>
      <c r="E26" s="281">
        <v>3</v>
      </c>
      <c r="F26" s="286"/>
      <c r="G26" s="285"/>
      <c r="H26" s="371"/>
      <c r="I26" s="372"/>
      <c r="J26" s="282"/>
      <c r="K26" s="282"/>
    </row>
    <row r="27" spans="1:11" s="61" customFormat="1" ht="25.5" customHeight="1">
      <c r="A27" s="282"/>
      <c r="B27" s="356"/>
      <c r="C27" s="360"/>
      <c r="D27" s="283" t="s">
        <v>886</v>
      </c>
      <c r="E27" s="281">
        <v>2</v>
      </c>
      <c r="F27" s="286"/>
      <c r="G27" s="285"/>
      <c r="H27" s="371"/>
      <c r="I27" s="372"/>
      <c r="J27" s="282"/>
      <c r="K27" s="282"/>
    </row>
    <row r="28" spans="1:11" s="61" customFormat="1" ht="25.5" customHeight="1">
      <c r="A28" s="282"/>
      <c r="B28" s="356"/>
      <c r="C28" s="354" t="s">
        <v>887</v>
      </c>
      <c r="D28" s="283" t="s">
        <v>888</v>
      </c>
      <c r="E28" s="281">
        <v>4</v>
      </c>
      <c r="F28" s="286"/>
      <c r="G28" s="285"/>
      <c r="H28" s="371"/>
      <c r="I28" s="372"/>
      <c r="J28" s="282"/>
      <c r="K28" s="282"/>
    </row>
    <row r="29" spans="1:11" s="61" customFormat="1" ht="25.5" customHeight="1">
      <c r="A29" s="282"/>
      <c r="B29" s="356"/>
      <c r="C29" s="354"/>
      <c r="D29" s="283" t="s">
        <v>889</v>
      </c>
      <c r="E29" s="281">
        <v>4</v>
      </c>
      <c r="F29" s="286"/>
      <c r="G29" s="285"/>
      <c r="H29" s="371"/>
      <c r="I29" s="372"/>
      <c r="J29" s="282"/>
      <c r="K29" s="282"/>
    </row>
    <row r="30" spans="1:11" s="61" customFormat="1" ht="25.5" customHeight="1" thickBot="1">
      <c r="A30" s="282"/>
      <c r="B30" s="357"/>
      <c r="C30" s="368"/>
      <c r="D30" s="287" t="s">
        <v>890</v>
      </c>
      <c r="E30" s="288">
        <v>2</v>
      </c>
      <c r="F30" s="289"/>
      <c r="G30" s="290"/>
      <c r="H30" s="390"/>
      <c r="I30" s="391"/>
      <c r="J30" s="282"/>
      <c r="K30" s="282"/>
    </row>
    <row r="31" spans="1:11" s="61" customFormat="1" ht="25.5" customHeight="1" thickBot="1">
      <c r="A31" s="282"/>
      <c r="B31" s="396" t="s">
        <v>17</v>
      </c>
      <c r="C31" s="358" t="s">
        <v>891</v>
      </c>
      <c r="D31" s="287" t="s">
        <v>892</v>
      </c>
      <c r="E31" s="280">
        <v>2</v>
      </c>
      <c r="F31" s="291"/>
      <c r="G31" s="292"/>
      <c r="H31" s="369" t="s">
        <v>331</v>
      </c>
      <c r="I31" s="370" t="s">
        <v>333</v>
      </c>
      <c r="J31" s="282"/>
      <c r="K31" s="282"/>
    </row>
    <row r="32" spans="1:11" s="61" customFormat="1" ht="25.5" customHeight="1">
      <c r="A32" s="282"/>
      <c r="B32" s="362"/>
      <c r="C32" s="359"/>
      <c r="D32" s="283" t="s">
        <v>893</v>
      </c>
      <c r="E32" s="281">
        <v>2</v>
      </c>
      <c r="F32" s="286"/>
      <c r="G32" s="285"/>
      <c r="H32" s="371"/>
      <c r="I32" s="372"/>
      <c r="J32" s="282"/>
      <c r="K32" s="282"/>
    </row>
    <row r="33" spans="1:11" s="61" customFormat="1" ht="25.5" customHeight="1" thickBot="1">
      <c r="A33" s="282"/>
      <c r="B33" s="362"/>
      <c r="C33" s="360"/>
      <c r="D33" s="283" t="s">
        <v>894</v>
      </c>
      <c r="E33" s="281">
        <v>2</v>
      </c>
      <c r="F33" s="286"/>
      <c r="G33" s="285"/>
      <c r="H33" s="371"/>
      <c r="I33" s="372"/>
      <c r="J33" s="282"/>
      <c r="K33" s="282"/>
    </row>
    <row r="34" spans="1:11" s="61" customFormat="1" ht="25.5" customHeight="1">
      <c r="A34" s="282"/>
      <c r="B34" s="394" t="s">
        <v>334</v>
      </c>
      <c r="C34" s="395"/>
      <c r="D34" s="395"/>
      <c r="E34" s="280">
        <v>66</v>
      </c>
      <c r="F34" s="293"/>
      <c r="G34" s="292"/>
      <c r="H34" s="294"/>
      <c r="I34" s="295"/>
      <c r="J34" s="282"/>
      <c r="K34" s="282"/>
    </row>
    <row r="35" spans="1:11" ht="25.5" customHeight="1" thickBot="1">
      <c r="A35" s="271"/>
      <c r="B35" s="388" t="s">
        <v>335</v>
      </c>
      <c r="C35" s="389"/>
      <c r="D35" s="389"/>
      <c r="E35" s="296">
        <v>110</v>
      </c>
      <c r="F35" s="297"/>
      <c r="G35" s="298"/>
      <c r="H35" s="392"/>
      <c r="I35" s="393"/>
      <c r="J35" s="271"/>
      <c r="K35" s="271"/>
    </row>
    <row r="36" spans="1:11" ht="16.5">
      <c r="A36" s="271"/>
      <c r="B36" s="274" t="s">
        <v>895</v>
      </c>
      <c r="C36" s="274"/>
      <c r="D36" s="274"/>
      <c r="E36" s="275"/>
      <c r="F36" s="276"/>
      <c r="G36" s="274"/>
      <c r="H36" s="277"/>
      <c r="I36" s="277"/>
      <c r="J36" s="271"/>
      <c r="K36" s="271"/>
    </row>
    <row r="37" spans="1:11" ht="17.25" thickBot="1">
      <c r="A37" s="271"/>
      <c r="B37" s="274"/>
      <c r="C37" s="274"/>
      <c r="D37" s="274"/>
      <c r="E37" s="275"/>
      <c r="F37" s="276"/>
      <c r="G37" s="274"/>
      <c r="H37" s="277"/>
      <c r="I37" s="277"/>
      <c r="J37" s="271"/>
      <c r="K37" s="271"/>
    </row>
    <row r="38" spans="1:11" ht="16.5">
      <c r="A38" s="271"/>
      <c r="B38" s="365" t="s">
        <v>323</v>
      </c>
      <c r="C38" s="366"/>
      <c r="D38" s="366"/>
      <c r="E38" s="366"/>
      <c r="F38" s="366"/>
      <c r="G38" s="366"/>
      <c r="H38" s="366"/>
      <c r="I38" s="367"/>
      <c r="J38" s="271"/>
      <c r="K38" s="271"/>
    </row>
    <row r="39" spans="1:11" ht="16.5" customHeight="1">
      <c r="A39" s="271"/>
      <c r="B39" s="379" t="s">
        <v>896</v>
      </c>
      <c r="C39" s="380"/>
      <c r="D39" s="380"/>
      <c r="E39" s="380"/>
      <c r="F39" s="380"/>
      <c r="G39" s="380"/>
      <c r="H39" s="380"/>
      <c r="I39" s="381"/>
      <c r="J39" s="271"/>
      <c r="K39" s="271"/>
    </row>
    <row r="40" spans="1:11" ht="16.5">
      <c r="A40" s="271"/>
      <c r="B40" s="382"/>
      <c r="C40" s="383"/>
      <c r="D40" s="383"/>
      <c r="E40" s="383"/>
      <c r="F40" s="383"/>
      <c r="G40" s="383"/>
      <c r="H40" s="383"/>
      <c r="I40" s="384"/>
      <c r="J40" s="271"/>
      <c r="K40" s="271"/>
    </row>
    <row r="41" spans="1:11" ht="16.5">
      <c r="A41" s="271"/>
      <c r="B41" s="382"/>
      <c r="C41" s="383"/>
      <c r="D41" s="383"/>
      <c r="E41" s="383"/>
      <c r="F41" s="383"/>
      <c r="G41" s="383"/>
      <c r="H41" s="383"/>
      <c r="I41" s="384"/>
      <c r="J41" s="271"/>
      <c r="K41" s="271"/>
    </row>
    <row r="42" spans="1:11" ht="17.25" thickBot="1">
      <c r="A42" s="271"/>
      <c r="B42" s="385"/>
      <c r="C42" s="386"/>
      <c r="D42" s="386"/>
      <c r="E42" s="386"/>
      <c r="F42" s="386"/>
      <c r="G42" s="386"/>
      <c r="H42" s="386"/>
      <c r="I42" s="387"/>
      <c r="J42" s="271"/>
      <c r="K42" s="271"/>
    </row>
    <row r="43" spans="1:11" ht="16.5">
      <c r="A43" s="271"/>
      <c r="B43" s="271"/>
      <c r="C43" s="271"/>
      <c r="D43" s="271"/>
      <c r="E43" s="299"/>
      <c r="F43" s="300"/>
      <c r="G43" s="271"/>
      <c r="H43" s="277"/>
      <c r="I43" s="277"/>
      <c r="J43" s="271"/>
      <c r="K43" s="271"/>
    </row>
    <row r="44" spans="1:11" ht="16.5">
      <c r="A44" s="271"/>
      <c r="B44" s="271"/>
      <c r="C44" s="271"/>
      <c r="D44" s="271"/>
      <c r="E44" s="299"/>
      <c r="F44" s="300"/>
      <c r="G44" s="271"/>
      <c r="H44" s="277"/>
      <c r="I44" s="277"/>
      <c r="J44" s="271"/>
      <c r="K44" s="271"/>
    </row>
    <row r="45" spans="1:11" ht="16.5">
      <c r="A45" s="271"/>
      <c r="B45" s="271"/>
      <c r="C45" s="271"/>
      <c r="D45" s="271"/>
      <c r="E45" s="299"/>
      <c r="F45" s="300"/>
      <c r="G45" s="271"/>
      <c r="H45" s="277"/>
      <c r="I45" s="277"/>
      <c r="J45" s="271"/>
      <c r="K45" s="271"/>
    </row>
    <row r="46" spans="1:11" ht="16.5">
      <c r="A46" s="271"/>
      <c r="B46" s="271"/>
      <c r="C46" s="271"/>
      <c r="D46" s="271"/>
      <c r="E46" s="299"/>
      <c r="F46" s="300"/>
      <c r="G46" s="271"/>
      <c r="H46" s="277"/>
      <c r="I46" s="277"/>
      <c r="J46" s="271"/>
      <c r="K46" s="271"/>
    </row>
    <row r="47" spans="1:11" ht="16.5">
      <c r="A47" s="271"/>
      <c r="B47" s="271"/>
      <c r="C47" s="271"/>
      <c r="D47" s="271"/>
      <c r="E47" s="299"/>
      <c r="F47" s="300"/>
      <c r="G47" s="271"/>
      <c r="H47" s="277"/>
      <c r="I47" s="277"/>
      <c r="J47" s="271"/>
      <c r="K47" s="271"/>
    </row>
    <row r="48" spans="1:11" ht="16.5">
      <c r="A48" s="271"/>
      <c r="B48" s="271"/>
      <c r="C48" s="271"/>
      <c r="D48" s="271"/>
      <c r="E48" s="299"/>
      <c r="F48" s="300"/>
      <c r="G48" s="271"/>
      <c r="H48" s="277"/>
      <c r="I48" s="277"/>
      <c r="J48" s="271"/>
      <c r="K48" s="271"/>
    </row>
    <row r="49" spans="1:11" ht="16.5">
      <c r="A49" s="271"/>
      <c r="B49" s="271"/>
      <c r="C49" s="271"/>
      <c r="D49" s="271"/>
      <c r="E49" s="299"/>
      <c r="F49" s="300"/>
      <c r="G49" s="271"/>
      <c r="H49" s="277"/>
      <c r="I49" s="277"/>
      <c r="J49" s="271"/>
      <c r="K49" s="271"/>
    </row>
    <row r="50" spans="1:11" ht="16.5">
      <c r="A50" s="271"/>
      <c r="B50" s="271"/>
      <c r="C50" s="271"/>
      <c r="D50" s="271"/>
      <c r="E50" s="299"/>
      <c r="F50" s="300"/>
      <c r="G50" s="271"/>
      <c r="H50" s="277"/>
      <c r="I50" s="277"/>
      <c r="J50" s="271"/>
      <c r="K50" s="271"/>
    </row>
    <row r="51" spans="1:11" ht="16.5">
      <c r="A51" s="271"/>
      <c r="B51" s="271"/>
      <c r="C51" s="271"/>
      <c r="D51" s="271"/>
      <c r="E51" s="299"/>
      <c r="F51" s="300"/>
      <c r="G51" s="271"/>
      <c r="H51" s="277"/>
      <c r="I51" s="277"/>
      <c r="J51" s="271"/>
      <c r="K51" s="271"/>
    </row>
    <row r="52" spans="1:11" ht="16.5">
      <c r="A52" s="271"/>
      <c r="B52" s="271"/>
      <c r="C52" s="271"/>
      <c r="D52" s="271"/>
      <c r="E52" s="299"/>
      <c r="F52" s="300"/>
      <c r="G52" s="271"/>
      <c r="H52" s="277"/>
      <c r="I52" s="277"/>
      <c r="J52" s="271"/>
      <c r="K52" s="271"/>
    </row>
    <row r="53" spans="1:11" ht="16.5">
      <c r="A53" s="271"/>
      <c r="B53" s="271"/>
      <c r="C53" s="271"/>
      <c r="D53" s="271"/>
      <c r="E53" s="299"/>
      <c r="F53" s="300"/>
      <c r="G53" s="271"/>
      <c r="H53" s="277"/>
      <c r="I53" s="277"/>
      <c r="J53" s="271"/>
      <c r="K53" s="271"/>
    </row>
    <row r="54" spans="1:11" ht="16.5">
      <c r="A54" s="271"/>
      <c r="B54" s="271"/>
      <c r="C54" s="271"/>
      <c r="D54" s="271"/>
      <c r="E54" s="299"/>
      <c r="F54" s="300"/>
      <c r="G54" s="271"/>
      <c r="H54" s="277"/>
      <c r="I54" s="277"/>
      <c r="J54" s="271"/>
      <c r="K54" s="271"/>
    </row>
    <row r="55" spans="1:11" ht="16.5">
      <c r="A55" s="271"/>
      <c r="B55" s="271"/>
      <c r="C55" s="271"/>
      <c r="D55" s="271"/>
      <c r="E55" s="299"/>
      <c r="F55" s="300"/>
      <c r="G55" s="271"/>
      <c r="H55" s="277"/>
      <c r="I55" s="277"/>
      <c r="J55" s="271"/>
      <c r="K55" s="271"/>
    </row>
    <row r="56" spans="1:11" ht="16.5">
      <c r="A56" s="271"/>
      <c r="B56" s="271"/>
      <c r="C56" s="271"/>
      <c r="D56" s="271"/>
      <c r="E56" s="299"/>
      <c r="F56" s="300"/>
      <c r="G56" s="271"/>
      <c r="H56" s="277"/>
      <c r="I56" s="277"/>
      <c r="J56" s="271"/>
      <c r="K56" s="271"/>
    </row>
    <row r="57" spans="1:11" ht="16.5">
      <c r="A57" s="271"/>
      <c r="B57" s="271"/>
      <c r="C57" s="271"/>
      <c r="D57" s="271"/>
      <c r="E57" s="299"/>
      <c r="F57" s="300"/>
      <c r="G57" s="271"/>
      <c r="H57" s="277"/>
      <c r="I57" s="277"/>
      <c r="J57" s="271"/>
      <c r="K57" s="271"/>
    </row>
    <row r="58" spans="1:11" ht="16.5">
      <c r="A58" s="271"/>
      <c r="B58" s="271"/>
      <c r="C58" s="271"/>
      <c r="D58" s="271"/>
      <c r="E58" s="299"/>
      <c r="F58" s="300"/>
      <c r="G58" s="271"/>
      <c r="H58" s="277"/>
      <c r="I58" s="277"/>
      <c r="J58" s="271"/>
      <c r="K58" s="271"/>
    </row>
    <row r="59" spans="1:11" ht="16.5">
      <c r="A59" s="271"/>
      <c r="B59" s="271"/>
      <c r="C59" s="271"/>
      <c r="D59" s="271"/>
      <c r="E59" s="299"/>
      <c r="F59" s="300"/>
      <c r="G59" s="271"/>
      <c r="H59" s="277"/>
      <c r="I59" s="277"/>
      <c r="J59" s="271"/>
      <c r="K59" s="271"/>
    </row>
    <row r="60" spans="1:11" ht="16.5">
      <c r="A60" s="271"/>
      <c r="B60" s="271"/>
      <c r="C60" s="271"/>
      <c r="D60" s="271"/>
      <c r="E60" s="299"/>
      <c r="F60" s="300"/>
      <c r="G60" s="271"/>
      <c r="H60" s="277"/>
      <c r="I60" s="277"/>
      <c r="J60" s="271"/>
      <c r="K60" s="271"/>
    </row>
    <row r="61" spans="1:11" ht="16.5">
      <c r="A61" s="271"/>
      <c r="B61" s="271"/>
      <c r="C61" s="271"/>
      <c r="D61" s="271"/>
      <c r="E61" s="299"/>
      <c r="F61" s="300"/>
      <c r="G61" s="271"/>
      <c r="H61" s="277"/>
      <c r="I61" s="277"/>
      <c r="J61" s="271"/>
      <c r="K61" s="271"/>
    </row>
    <row r="62" spans="1:11" ht="16.5">
      <c r="A62" s="271"/>
      <c r="B62" s="271"/>
      <c r="C62" s="271"/>
      <c r="D62" s="271"/>
      <c r="E62" s="299"/>
      <c r="F62" s="300"/>
      <c r="G62" s="271"/>
      <c r="H62" s="277"/>
      <c r="I62" s="277"/>
      <c r="J62" s="271"/>
      <c r="K62" s="271"/>
    </row>
    <row r="63" spans="1:11" ht="16.5">
      <c r="A63" s="271"/>
      <c r="B63" s="271"/>
      <c r="C63" s="271"/>
      <c r="D63" s="271"/>
      <c r="E63" s="299"/>
      <c r="F63" s="300"/>
      <c r="G63" s="271"/>
      <c r="H63" s="277"/>
      <c r="I63" s="277"/>
      <c r="J63" s="271"/>
      <c r="K63" s="271"/>
    </row>
    <row r="64" spans="1:11" ht="16.5">
      <c r="A64" s="271"/>
      <c r="B64" s="271"/>
      <c r="C64" s="271"/>
      <c r="D64" s="271"/>
      <c r="E64" s="299"/>
      <c r="F64" s="300"/>
      <c r="G64" s="271"/>
      <c r="H64" s="277"/>
      <c r="I64" s="277"/>
      <c r="J64" s="271"/>
      <c r="K64" s="271"/>
    </row>
    <row r="65" spans="1:11" ht="16.5">
      <c r="A65" s="271"/>
      <c r="B65" s="271"/>
      <c r="C65" s="271"/>
      <c r="D65" s="271"/>
      <c r="E65" s="299"/>
      <c r="F65" s="300"/>
      <c r="G65" s="271"/>
      <c r="H65" s="277"/>
      <c r="I65" s="277"/>
      <c r="J65" s="271"/>
      <c r="K65" s="271"/>
    </row>
    <row r="66" spans="1:11" ht="16.5">
      <c r="A66" s="271"/>
      <c r="B66" s="271"/>
      <c r="C66" s="271"/>
      <c r="D66" s="271"/>
      <c r="E66" s="299"/>
      <c r="F66" s="300"/>
      <c r="G66" s="271"/>
      <c r="H66" s="277"/>
      <c r="I66" s="277"/>
      <c r="J66" s="271"/>
      <c r="K66" s="271"/>
    </row>
    <row r="67" spans="1:11" ht="16.5">
      <c r="A67" s="271"/>
      <c r="B67" s="271"/>
      <c r="C67" s="271"/>
      <c r="D67" s="271"/>
      <c r="E67" s="299"/>
      <c r="F67" s="300"/>
      <c r="G67" s="271"/>
      <c r="H67" s="277"/>
      <c r="I67" s="277"/>
      <c r="J67" s="271"/>
      <c r="K67" s="271"/>
    </row>
    <row r="68" spans="1:11" ht="16.5">
      <c r="A68" s="271"/>
      <c r="B68" s="271"/>
      <c r="C68" s="271"/>
      <c r="D68" s="271"/>
      <c r="E68" s="299"/>
      <c r="F68" s="300"/>
      <c r="G68" s="271"/>
      <c r="H68" s="277"/>
      <c r="I68" s="277"/>
      <c r="J68" s="271"/>
      <c r="K68" s="271"/>
    </row>
    <row r="69" spans="1:11" ht="16.5">
      <c r="A69" s="271"/>
      <c r="B69" s="271"/>
      <c r="C69" s="271"/>
      <c r="D69" s="271"/>
      <c r="E69" s="299"/>
      <c r="F69" s="300"/>
      <c r="G69" s="271"/>
      <c r="H69" s="277"/>
      <c r="I69" s="277"/>
      <c r="J69" s="271"/>
      <c r="K69" s="271"/>
    </row>
    <row r="70" spans="1:11" ht="16.5">
      <c r="A70" s="271"/>
      <c r="B70" s="271"/>
      <c r="C70" s="271"/>
      <c r="D70" s="271"/>
      <c r="E70" s="299"/>
      <c r="F70" s="300"/>
      <c r="G70" s="271"/>
      <c r="H70" s="277"/>
      <c r="I70" s="277"/>
      <c r="J70" s="271"/>
      <c r="K70" s="271"/>
    </row>
    <row r="71" spans="1:11" ht="16.5">
      <c r="A71" s="271"/>
      <c r="B71" s="271"/>
      <c r="C71" s="271"/>
      <c r="D71" s="271"/>
      <c r="E71" s="299"/>
      <c r="F71" s="300"/>
      <c r="G71" s="271"/>
      <c r="H71" s="277"/>
      <c r="I71" s="277"/>
      <c r="J71" s="271"/>
      <c r="K71" s="271"/>
    </row>
    <row r="72" spans="1:11" ht="16.5">
      <c r="A72" s="271"/>
      <c r="B72" s="271"/>
      <c r="C72" s="271"/>
      <c r="D72" s="271"/>
      <c r="E72" s="299"/>
      <c r="F72" s="300"/>
      <c r="G72" s="271"/>
      <c r="H72" s="277"/>
      <c r="I72" s="277"/>
      <c r="J72" s="271"/>
      <c r="K72" s="271"/>
    </row>
    <row r="73" spans="1:11" ht="16.5">
      <c r="A73" s="271"/>
      <c r="B73" s="271"/>
      <c r="C73" s="271"/>
      <c r="D73" s="271"/>
      <c r="E73" s="299"/>
      <c r="F73" s="300"/>
      <c r="G73" s="271"/>
      <c r="H73" s="277"/>
      <c r="I73" s="277"/>
      <c r="J73" s="271"/>
      <c r="K73" s="271"/>
    </row>
    <row r="74" spans="1:11" ht="16.5">
      <c r="A74" s="271"/>
      <c r="B74" s="271"/>
      <c r="C74" s="271"/>
      <c r="D74" s="271"/>
      <c r="E74" s="299"/>
      <c r="F74" s="300"/>
      <c r="G74" s="271"/>
      <c r="H74" s="277"/>
      <c r="I74" s="277"/>
      <c r="J74" s="271"/>
      <c r="K74" s="271"/>
    </row>
    <row r="75" spans="1:9" ht="16.5">
      <c r="A75" s="158"/>
      <c r="B75" s="158"/>
      <c r="C75" s="158"/>
      <c r="D75" s="158"/>
      <c r="E75" s="160"/>
      <c r="F75" s="161"/>
      <c r="G75" s="158"/>
      <c r="H75" s="159"/>
      <c r="I75" s="159"/>
    </row>
    <row r="76" spans="1:9" ht="16.5">
      <c r="A76" s="158"/>
      <c r="B76" s="158"/>
      <c r="C76" s="158"/>
      <c r="D76" s="158"/>
      <c r="E76" s="160"/>
      <c r="F76" s="161"/>
      <c r="G76" s="158"/>
      <c r="H76" s="159"/>
      <c r="I76" s="159"/>
    </row>
    <row r="77" spans="1:9" ht="16.5">
      <c r="A77" s="158"/>
      <c r="B77" s="158"/>
      <c r="C77" s="158"/>
      <c r="D77" s="158"/>
      <c r="E77" s="160"/>
      <c r="F77" s="161"/>
      <c r="G77" s="158"/>
      <c r="H77" s="159"/>
      <c r="I77" s="159"/>
    </row>
    <row r="78" spans="1:9" ht="16.5">
      <c r="A78" s="158"/>
      <c r="B78" s="158"/>
      <c r="C78" s="158"/>
      <c r="D78" s="158"/>
      <c r="E78" s="160"/>
      <c r="F78" s="161"/>
      <c r="G78" s="158"/>
      <c r="H78" s="159"/>
      <c r="I78" s="159"/>
    </row>
    <row r="79" spans="1:9" ht="16.5">
      <c r="A79" s="158"/>
      <c r="B79" s="158"/>
      <c r="C79" s="158"/>
      <c r="D79" s="158"/>
      <c r="E79" s="160"/>
      <c r="F79" s="161"/>
      <c r="G79" s="158"/>
      <c r="H79" s="159"/>
      <c r="I79" s="159"/>
    </row>
    <row r="80" spans="1:9" ht="16.5">
      <c r="A80" s="158"/>
      <c r="B80" s="158"/>
      <c r="C80" s="158"/>
      <c r="D80" s="158"/>
      <c r="E80" s="160"/>
      <c r="F80" s="161"/>
      <c r="G80" s="158"/>
      <c r="H80" s="159"/>
      <c r="I80" s="159"/>
    </row>
    <row r="81" spans="1:9" ht="16.5">
      <c r="A81" s="158"/>
      <c r="B81" s="158"/>
      <c r="C81" s="158"/>
      <c r="D81" s="158"/>
      <c r="E81" s="160"/>
      <c r="F81" s="161"/>
      <c r="G81" s="158"/>
      <c r="H81" s="159"/>
      <c r="I81" s="159"/>
    </row>
    <row r="82" spans="1:9" ht="16.5">
      <c r="A82" s="158"/>
      <c r="B82" s="158"/>
      <c r="C82" s="158"/>
      <c r="D82" s="158"/>
      <c r="E82" s="160"/>
      <c r="F82" s="161"/>
      <c r="G82" s="158"/>
      <c r="H82" s="159"/>
      <c r="I82" s="159"/>
    </row>
    <row r="83" spans="1:9" ht="16.5">
      <c r="A83" s="158"/>
      <c r="B83" s="158"/>
      <c r="C83" s="158"/>
      <c r="D83" s="158"/>
      <c r="E83" s="160"/>
      <c r="F83" s="161"/>
      <c r="G83" s="158"/>
      <c r="H83" s="159"/>
      <c r="I83" s="159"/>
    </row>
    <row r="84" spans="1:9" ht="16.5">
      <c r="A84" s="158"/>
      <c r="B84" s="158"/>
      <c r="C84" s="158"/>
      <c r="D84" s="158"/>
      <c r="E84" s="160"/>
      <c r="F84" s="161"/>
      <c r="G84" s="158"/>
      <c r="H84" s="159"/>
      <c r="I84" s="159"/>
    </row>
    <row r="85" spans="1:9" ht="16.5">
      <c r="A85" s="158"/>
      <c r="B85" s="158"/>
      <c r="C85" s="158"/>
      <c r="D85" s="158"/>
      <c r="E85" s="160"/>
      <c r="F85" s="161"/>
      <c r="G85" s="158"/>
      <c r="H85" s="159"/>
      <c r="I85" s="159"/>
    </row>
    <row r="86" spans="1:9" ht="16.5">
      <c r="A86" s="158"/>
      <c r="B86" s="158"/>
      <c r="C86" s="158"/>
      <c r="D86" s="158"/>
      <c r="E86" s="160"/>
      <c r="F86" s="161"/>
      <c r="G86" s="158"/>
      <c r="H86" s="159"/>
      <c r="I86" s="159"/>
    </row>
    <row r="87" spans="1:9" ht="16.5">
      <c r="A87" s="158"/>
      <c r="B87" s="158"/>
      <c r="C87" s="158"/>
      <c r="D87" s="158"/>
      <c r="E87" s="160"/>
      <c r="F87" s="161"/>
      <c r="G87" s="158"/>
      <c r="H87" s="159"/>
      <c r="I87" s="159"/>
    </row>
    <row r="88" spans="1:9" ht="16.5">
      <c r="A88" s="158"/>
      <c r="B88" s="158"/>
      <c r="C88" s="158"/>
      <c r="D88" s="158"/>
      <c r="E88" s="160"/>
      <c r="F88" s="161"/>
      <c r="G88" s="158"/>
      <c r="H88" s="159"/>
      <c r="I88" s="159"/>
    </row>
    <row r="89" spans="1:9" ht="16.5">
      <c r="A89" s="158"/>
      <c r="B89" s="158"/>
      <c r="C89" s="158"/>
      <c r="D89" s="158"/>
      <c r="E89" s="160"/>
      <c r="F89" s="161"/>
      <c r="G89" s="158"/>
      <c r="H89" s="159"/>
      <c r="I89" s="159"/>
    </row>
    <row r="90" spans="1:9" ht="16.5">
      <c r="A90" s="158"/>
      <c r="B90" s="158"/>
      <c r="C90" s="158"/>
      <c r="D90" s="158"/>
      <c r="E90" s="160"/>
      <c r="F90" s="161"/>
      <c r="G90" s="158"/>
      <c r="H90" s="159"/>
      <c r="I90" s="159"/>
    </row>
    <row r="91" spans="1:9" ht="16.5">
      <c r="A91" s="158"/>
      <c r="B91" s="158"/>
      <c r="C91" s="158"/>
      <c r="D91" s="158"/>
      <c r="E91" s="160"/>
      <c r="F91" s="161"/>
      <c r="G91" s="158"/>
      <c r="H91" s="159"/>
      <c r="I91" s="159"/>
    </row>
    <row r="92" spans="1:9" ht="16.5">
      <c r="A92" s="158"/>
      <c r="B92" s="158"/>
      <c r="C92" s="158"/>
      <c r="D92" s="158"/>
      <c r="E92" s="160"/>
      <c r="F92" s="161"/>
      <c r="G92" s="158"/>
      <c r="H92" s="159"/>
      <c r="I92" s="159"/>
    </row>
    <row r="93" spans="1:9" ht="16.5">
      <c r="A93" s="158"/>
      <c r="B93" s="158"/>
      <c r="C93" s="158"/>
      <c r="D93" s="158"/>
      <c r="E93" s="160"/>
      <c r="F93" s="161"/>
      <c r="G93" s="158"/>
      <c r="H93" s="159"/>
      <c r="I93" s="159"/>
    </row>
    <row r="94" spans="1:9" ht="16.5">
      <c r="A94" s="158"/>
      <c r="B94" s="158"/>
      <c r="C94" s="158"/>
      <c r="D94" s="158"/>
      <c r="E94" s="160"/>
      <c r="F94" s="161"/>
      <c r="G94" s="158"/>
      <c r="H94" s="159"/>
      <c r="I94" s="159"/>
    </row>
    <row r="95" spans="1:9" ht="16.5">
      <c r="A95" s="158"/>
      <c r="B95" s="158"/>
      <c r="C95" s="158"/>
      <c r="D95" s="158"/>
      <c r="E95" s="160"/>
      <c r="F95" s="161"/>
      <c r="G95" s="158"/>
      <c r="H95" s="159"/>
      <c r="I95" s="159"/>
    </row>
    <row r="96" spans="1:9" ht="16.5">
      <c r="A96" s="158"/>
      <c r="B96" s="158"/>
      <c r="C96" s="158"/>
      <c r="D96" s="158"/>
      <c r="E96" s="160"/>
      <c r="F96" s="161"/>
      <c r="G96" s="158"/>
      <c r="H96" s="159"/>
      <c r="I96" s="159"/>
    </row>
    <row r="97" spans="1:9" ht="16.5">
      <c r="A97" s="158"/>
      <c r="B97" s="158"/>
      <c r="C97" s="158"/>
      <c r="D97" s="158"/>
      <c r="E97" s="160"/>
      <c r="F97" s="161"/>
      <c r="G97" s="158"/>
      <c r="H97" s="159"/>
      <c r="I97" s="159"/>
    </row>
    <row r="98" spans="1:9" ht="16.5">
      <c r="A98" s="158"/>
      <c r="B98" s="158"/>
      <c r="C98" s="158"/>
      <c r="D98" s="158"/>
      <c r="E98" s="160"/>
      <c r="F98" s="161"/>
      <c r="G98" s="158"/>
      <c r="H98" s="159"/>
      <c r="I98" s="159"/>
    </row>
    <row r="99" spans="1:9" ht="16.5">
      <c r="A99" s="158"/>
      <c r="B99" s="158"/>
      <c r="C99" s="158"/>
      <c r="D99" s="158"/>
      <c r="E99" s="160"/>
      <c r="F99" s="161"/>
      <c r="G99" s="158"/>
      <c r="H99" s="159"/>
      <c r="I99" s="159"/>
    </row>
    <row r="100" spans="1:9" ht="16.5">
      <c r="A100" s="158"/>
      <c r="B100" s="158"/>
      <c r="C100" s="158"/>
      <c r="D100" s="158"/>
      <c r="E100" s="160"/>
      <c r="F100" s="161"/>
      <c r="G100" s="158"/>
      <c r="H100" s="159"/>
      <c r="I100" s="159"/>
    </row>
    <row r="101" spans="1:9" ht="16.5">
      <c r="A101" s="158"/>
      <c r="B101" s="158"/>
      <c r="C101" s="158"/>
      <c r="D101" s="158"/>
      <c r="E101" s="160"/>
      <c r="F101" s="161"/>
      <c r="G101" s="158"/>
      <c r="H101" s="159"/>
      <c r="I101" s="159"/>
    </row>
    <row r="102" spans="1:9" ht="16.5">
      <c r="A102" s="158"/>
      <c r="B102" s="158"/>
      <c r="C102" s="158"/>
      <c r="D102" s="158"/>
      <c r="E102" s="160"/>
      <c r="F102" s="161"/>
      <c r="G102" s="158"/>
      <c r="H102" s="159"/>
      <c r="I102" s="159"/>
    </row>
    <row r="103" spans="1:9" ht="16.5">
      <c r="A103" s="158"/>
      <c r="B103" s="158"/>
      <c r="C103" s="158"/>
      <c r="D103" s="158"/>
      <c r="E103" s="160"/>
      <c r="F103" s="161"/>
      <c r="G103" s="158"/>
      <c r="H103" s="159"/>
      <c r="I103" s="159"/>
    </row>
    <row r="104" spans="1:9" ht="16.5">
      <c r="A104" s="158"/>
      <c r="B104" s="158"/>
      <c r="C104" s="158"/>
      <c r="D104" s="158"/>
      <c r="E104" s="160"/>
      <c r="F104" s="161"/>
      <c r="G104" s="158"/>
      <c r="H104" s="159"/>
      <c r="I104" s="159"/>
    </row>
    <row r="105" spans="1:9" ht="16.5">
      <c r="A105" s="158"/>
      <c r="B105" s="158"/>
      <c r="C105" s="158"/>
      <c r="D105" s="158"/>
      <c r="E105" s="160"/>
      <c r="F105" s="161"/>
      <c r="G105" s="158"/>
      <c r="H105" s="159"/>
      <c r="I105" s="159"/>
    </row>
    <row r="106" spans="1:9" ht="16.5">
      <c r="A106" s="158"/>
      <c r="B106" s="158"/>
      <c r="C106" s="158"/>
      <c r="D106" s="158"/>
      <c r="E106" s="160"/>
      <c r="F106" s="161"/>
      <c r="G106" s="158"/>
      <c r="H106" s="159"/>
      <c r="I106" s="159"/>
    </row>
    <row r="107" spans="1:9" ht="16.5">
      <c r="A107" s="158"/>
      <c r="B107" s="158"/>
      <c r="C107" s="158"/>
      <c r="D107" s="158"/>
      <c r="E107" s="160"/>
      <c r="F107" s="161"/>
      <c r="G107" s="158"/>
      <c r="H107" s="159"/>
      <c r="I107" s="159"/>
    </row>
    <row r="108" spans="1:9" ht="16.5">
      <c r="A108" s="158"/>
      <c r="B108" s="158"/>
      <c r="C108" s="158"/>
      <c r="D108" s="158"/>
      <c r="E108" s="160"/>
      <c r="F108" s="161"/>
      <c r="G108" s="158"/>
      <c r="H108" s="159"/>
      <c r="I108" s="159"/>
    </row>
    <row r="109" spans="1:9" ht="16.5">
      <c r="A109" s="158"/>
      <c r="B109" s="158"/>
      <c r="C109" s="158"/>
      <c r="D109" s="158"/>
      <c r="E109" s="160"/>
      <c r="F109" s="161"/>
      <c r="G109" s="158"/>
      <c r="H109" s="159"/>
      <c r="I109" s="159"/>
    </row>
    <row r="110" spans="1:9" ht="16.5">
      <c r="A110" s="158"/>
      <c r="B110" s="158"/>
      <c r="C110" s="158"/>
      <c r="D110" s="158"/>
      <c r="E110" s="160"/>
      <c r="F110" s="161"/>
      <c r="G110" s="158"/>
      <c r="H110" s="159"/>
      <c r="I110" s="159"/>
    </row>
    <row r="111" spans="1:9" ht="16.5">
      <c r="A111" s="158"/>
      <c r="B111" s="158"/>
      <c r="C111" s="158"/>
      <c r="D111" s="158"/>
      <c r="E111" s="160"/>
      <c r="F111" s="161"/>
      <c r="G111" s="158"/>
      <c r="H111" s="159"/>
      <c r="I111" s="159"/>
    </row>
    <row r="112" spans="1:9" ht="16.5">
      <c r="A112" s="158"/>
      <c r="B112" s="158"/>
      <c r="C112" s="158"/>
      <c r="D112" s="158"/>
      <c r="E112" s="160"/>
      <c r="F112" s="161"/>
      <c r="G112" s="158"/>
      <c r="H112" s="159"/>
      <c r="I112" s="159"/>
    </row>
    <row r="113" spans="1:9" ht="16.5">
      <c r="A113" s="158"/>
      <c r="B113" s="158"/>
      <c r="C113" s="158"/>
      <c r="D113" s="158"/>
      <c r="E113" s="160"/>
      <c r="F113" s="161"/>
      <c r="G113" s="158"/>
      <c r="H113" s="159"/>
      <c r="I113" s="159"/>
    </row>
    <row r="114" spans="1:9" ht="16.5">
      <c r="A114" s="158"/>
      <c r="B114" s="158"/>
      <c r="C114" s="158"/>
      <c r="D114" s="158"/>
      <c r="E114" s="160"/>
      <c r="F114" s="161"/>
      <c r="G114" s="158"/>
      <c r="H114" s="159"/>
      <c r="I114" s="159"/>
    </row>
    <row r="115" spans="1:9" ht="16.5">
      <c r="A115" s="158"/>
      <c r="B115" s="158"/>
      <c r="C115" s="158"/>
      <c r="D115" s="158"/>
      <c r="E115" s="160"/>
      <c r="F115" s="161"/>
      <c r="G115" s="158"/>
      <c r="H115" s="159"/>
      <c r="I115" s="159"/>
    </row>
    <row r="116" spans="1:9" ht="16.5">
      <c r="A116" s="158"/>
      <c r="B116" s="158"/>
      <c r="C116" s="158"/>
      <c r="D116" s="158"/>
      <c r="E116" s="160"/>
      <c r="F116" s="161"/>
      <c r="G116" s="158"/>
      <c r="H116" s="159"/>
      <c r="I116" s="159"/>
    </row>
    <row r="117" spans="1:9" ht="16.5">
      <c r="A117" s="158"/>
      <c r="B117" s="158"/>
      <c r="C117" s="158"/>
      <c r="D117" s="158"/>
      <c r="E117" s="160"/>
      <c r="F117" s="161"/>
      <c r="G117" s="158"/>
      <c r="H117" s="159"/>
      <c r="I117" s="159"/>
    </row>
    <row r="118" spans="1:9" ht="16.5">
      <c r="A118" s="158"/>
      <c r="B118" s="158"/>
      <c r="C118" s="158"/>
      <c r="D118" s="158"/>
      <c r="E118" s="160"/>
      <c r="F118" s="161"/>
      <c r="G118" s="158"/>
      <c r="H118" s="159"/>
      <c r="I118" s="159"/>
    </row>
    <row r="119" spans="1:9" ht="16.5">
      <c r="A119" s="158"/>
      <c r="B119" s="158"/>
      <c r="C119" s="158"/>
      <c r="D119" s="158"/>
      <c r="E119" s="160"/>
      <c r="F119" s="161"/>
      <c r="G119" s="158"/>
      <c r="H119" s="159"/>
      <c r="I119" s="159"/>
    </row>
    <row r="120" spans="1:9" ht="16.5">
      <c r="A120" s="158"/>
      <c r="B120" s="158"/>
      <c r="C120" s="158"/>
      <c r="D120" s="158"/>
      <c r="E120" s="160"/>
      <c r="F120" s="161"/>
      <c r="G120" s="158"/>
      <c r="H120" s="159"/>
      <c r="I120" s="159"/>
    </row>
    <row r="121" spans="1:9" ht="16.5">
      <c r="A121" s="158"/>
      <c r="B121" s="158"/>
      <c r="C121" s="158"/>
      <c r="D121" s="158"/>
      <c r="E121" s="160"/>
      <c r="F121" s="161"/>
      <c r="G121" s="158"/>
      <c r="H121" s="159"/>
      <c r="I121" s="159"/>
    </row>
    <row r="122" spans="1:9" ht="16.5">
      <c r="A122" s="158"/>
      <c r="B122" s="158"/>
      <c r="C122" s="158"/>
      <c r="D122" s="158"/>
      <c r="E122" s="160"/>
      <c r="F122" s="161"/>
      <c r="G122" s="158"/>
      <c r="H122" s="159"/>
      <c r="I122" s="159"/>
    </row>
    <row r="123" spans="1:9" ht="16.5">
      <c r="A123" s="158"/>
      <c r="B123" s="158"/>
      <c r="C123" s="158"/>
      <c r="D123" s="158"/>
      <c r="E123" s="160"/>
      <c r="F123" s="161"/>
      <c r="G123" s="158"/>
      <c r="H123" s="159"/>
      <c r="I123" s="159"/>
    </row>
  </sheetData>
  <sheetProtection/>
  <mergeCells count="24">
    <mergeCell ref="H35:I35"/>
    <mergeCell ref="B34:D34"/>
    <mergeCell ref="B31:B33"/>
    <mergeCell ref="C15:C16"/>
    <mergeCell ref="C22:C27"/>
    <mergeCell ref="B5:B18"/>
    <mergeCell ref="C5:C14"/>
    <mergeCell ref="B3:D4"/>
    <mergeCell ref="B39:I42"/>
    <mergeCell ref="B35:D35"/>
    <mergeCell ref="H19:H30"/>
    <mergeCell ref="H31:H33"/>
    <mergeCell ref="I5:I30"/>
    <mergeCell ref="I31:I33"/>
    <mergeCell ref="C17:C18"/>
    <mergeCell ref="B22:B30"/>
    <mergeCell ref="C31:C33"/>
    <mergeCell ref="B19:B21"/>
    <mergeCell ref="G3:G4"/>
    <mergeCell ref="B38:I38"/>
    <mergeCell ref="C19:C21"/>
    <mergeCell ref="C28:C30"/>
    <mergeCell ref="H3:I4"/>
    <mergeCell ref="H5:H18"/>
  </mergeCells>
  <conditionalFormatting sqref="B5:B19 B3 C28:C31 C5:D22 B31:B33 D23:D33">
    <cfRule type="cellIs" priority="5" dxfId="5" operator="equal" stopIfTrue="1">
      <formula>0</formula>
    </cfRule>
  </conditionalFormatting>
  <printOptions horizontalCentered="1"/>
  <pageMargins left="0.5511811023622047" right="0.5511811023622047" top="0.5905511811023623" bottom="0.5905511811023623"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M23"/>
  <sheetViews>
    <sheetView showGridLines="0" zoomScale="80" zoomScaleNormal="80" zoomScaleSheetLayoutView="70" zoomScalePageLayoutView="0" workbookViewId="0" topLeftCell="A1">
      <selection activeCell="P7" sqref="P7"/>
    </sheetView>
  </sheetViews>
  <sheetFormatPr defaultColWidth="11.00390625" defaultRowHeight="16.5"/>
  <cols>
    <col min="1" max="1" width="4.50390625" style="53" customWidth="1"/>
    <col min="2" max="2" width="12.875" style="53" customWidth="1"/>
    <col min="3" max="3" width="33.125" style="53" customWidth="1"/>
    <col min="4" max="4" width="9.125" style="53" customWidth="1"/>
    <col min="5" max="5" width="20.875" style="71" customWidth="1"/>
    <col min="6" max="7" width="7.375" style="72" customWidth="1"/>
    <col min="8" max="8" width="7.375" style="71" customWidth="1"/>
    <col min="9" max="9" width="8.875" style="53" customWidth="1"/>
    <col min="10" max="10" width="3.875" style="70" customWidth="1"/>
    <col min="11" max="11" width="4.125" style="70" customWidth="1"/>
    <col min="12" max="12" width="2.125" style="53" customWidth="1"/>
    <col min="13" max="16384" width="11.00390625" style="53" customWidth="1"/>
  </cols>
  <sheetData>
    <row r="1" spans="1:13" ht="12" customHeight="1">
      <c r="A1" s="258"/>
      <c r="B1" s="254"/>
      <c r="C1" s="254"/>
      <c r="D1" s="254"/>
      <c r="E1" s="259"/>
      <c r="F1" s="260"/>
      <c r="G1" s="260"/>
      <c r="H1" s="259"/>
      <c r="I1" s="254"/>
      <c r="J1" s="261"/>
      <c r="K1" s="261"/>
      <c r="L1" s="258"/>
      <c r="M1" s="258"/>
    </row>
    <row r="2" spans="1:13" ht="26.25" customHeight="1">
      <c r="A2" s="258"/>
      <c r="B2" s="262" t="s">
        <v>618</v>
      </c>
      <c r="C2" s="254"/>
      <c r="D2" s="254"/>
      <c r="E2" s="259"/>
      <c r="F2" s="260"/>
      <c r="G2" s="260"/>
      <c r="H2" s="259"/>
      <c r="I2" s="254"/>
      <c r="J2" s="261"/>
      <c r="K2" s="261"/>
      <c r="L2" s="258"/>
      <c r="M2" s="258"/>
    </row>
    <row r="3" spans="1:13" ht="26.25" customHeight="1">
      <c r="A3" s="258"/>
      <c r="B3" s="416" t="s">
        <v>619</v>
      </c>
      <c r="C3" s="416"/>
      <c r="D3" s="416"/>
      <c r="E3" s="416"/>
      <c r="F3" s="416"/>
      <c r="G3" s="416"/>
      <c r="H3" s="416"/>
      <c r="I3" s="416"/>
      <c r="J3" s="261"/>
      <c r="K3" s="261"/>
      <c r="L3" s="258"/>
      <c r="M3" s="258"/>
    </row>
    <row r="4" spans="1:13" ht="26.25" customHeight="1">
      <c r="A4" s="258"/>
      <c r="B4" s="416"/>
      <c r="C4" s="416"/>
      <c r="D4" s="416"/>
      <c r="E4" s="416"/>
      <c r="F4" s="416"/>
      <c r="G4" s="416"/>
      <c r="H4" s="416"/>
      <c r="I4" s="416"/>
      <c r="J4" s="261"/>
      <c r="K4" s="261"/>
      <c r="L4" s="258"/>
      <c r="M4" s="258"/>
    </row>
    <row r="5" spans="1:13" ht="26.25" customHeight="1">
      <c r="A5" s="258"/>
      <c r="B5" s="262"/>
      <c r="C5" s="417" t="s">
        <v>620</v>
      </c>
      <c r="D5" s="417"/>
      <c r="E5" s="417"/>
      <c r="F5" s="417"/>
      <c r="G5" s="417"/>
      <c r="H5" s="417"/>
      <c r="I5" s="417"/>
      <c r="J5" s="417"/>
      <c r="K5" s="261"/>
      <c r="L5" s="258"/>
      <c r="M5" s="258"/>
    </row>
    <row r="6" spans="1:13" ht="26.25" customHeight="1">
      <c r="A6" s="258"/>
      <c r="B6" s="263" t="s">
        <v>621</v>
      </c>
      <c r="C6" s="263" t="s">
        <v>551</v>
      </c>
      <c r="D6" s="397" t="s">
        <v>622</v>
      </c>
      <c r="E6" s="397"/>
      <c r="F6" s="397"/>
      <c r="G6" s="397"/>
      <c r="H6" s="397"/>
      <c r="I6" s="397"/>
      <c r="J6" s="397"/>
      <c r="K6" s="397"/>
      <c r="L6" s="258"/>
      <c r="M6" s="258"/>
    </row>
    <row r="7" spans="1:13" ht="102" customHeight="1">
      <c r="A7" s="258"/>
      <c r="B7" s="264"/>
      <c r="C7" s="265"/>
      <c r="D7" s="398"/>
      <c r="E7" s="399"/>
      <c r="F7" s="399"/>
      <c r="G7" s="399"/>
      <c r="H7" s="399"/>
      <c r="I7" s="399"/>
      <c r="J7" s="399"/>
      <c r="K7" s="400"/>
      <c r="L7" s="258"/>
      <c r="M7" s="258"/>
    </row>
    <row r="8" spans="1:13" ht="102" customHeight="1">
      <c r="A8" s="258"/>
      <c r="B8" s="264"/>
      <c r="C8" s="265"/>
      <c r="D8" s="398"/>
      <c r="E8" s="399"/>
      <c r="F8" s="399"/>
      <c r="G8" s="399"/>
      <c r="H8" s="399"/>
      <c r="I8" s="399"/>
      <c r="J8" s="399"/>
      <c r="K8" s="400"/>
      <c r="L8" s="258"/>
      <c r="M8" s="258"/>
    </row>
    <row r="9" spans="1:13" ht="102" customHeight="1">
      <c r="A9" s="258"/>
      <c r="B9" s="266"/>
      <c r="C9" s="267"/>
      <c r="D9" s="401"/>
      <c r="E9" s="402"/>
      <c r="F9" s="402"/>
      <c r="G9" s="402"/>
      <c r="H9" s="402"/>
      <c r="I9" s="402"/>
      <c r="J9" s="402"/>
      <c r="K9" s="403"/>
      <c r="L9" s="258"/>
      <c r="M9" s="258"/>
    </row>
    <row r="10" spans="1:13" ht="102" customHeight="1">
      <c r="A10" s="258"/>
      <c r="B10" s="266"/>
      <c r="C10" s="268"/>
      <c r="D10" s="401"/>
      <c r="E10" s="402"/>
      <c r="F10" s="402"/>
      <c r="G10" s="402"/>
      <c r="H10" s="402"/>
      <c r="I10" s="402"/>
      <c r="J10" s="402"/>
      <c r="K10" s="403"/>
      <c r="L10" s="258"/>
      <c r="M10" s="258"/>
    </row>
    <row r="11" spans="1:13" ht="102" customHeight="1">
      <c r="A11" s="258"/>
      <c r="B11" s="266"/>
      <c r="C11" s="268"/>
      <c r="D11" s="401"/>
      <c r="E11" s="402"/>
      <c r="F11" s="402"/>
      <c r="G11" s="402"/>
      <c r="H11" s="402"/>
      <c r="I11" s="402"/>
      <c r="J11" s="402"/>
      <c r="K11" s="403"/>
      <c r="L11" s="258"/>
      <c r="M11" s="258"/>
    </row>
    <row r="12" spans="1:13" ht="102" customHeight="1">
      <c r="A12" s="258"/>
      <c r="B12" s="266"/>
      <c r="C12" s="268"/>
      <c r="D12" s="401"/>
      <c r="E12" s="402"/>
      <c r="F12" s="402"/>
      <c r="G12" s="402"/>
      <c r="H12" s="402"/>
      <c r="I12" s="402"/>
      <c r="J12" s="402"/>
      <c r="K12" s="403"/>
      <c r="L12" s="258"/>
      <c r="M12" s="258"/>
    </row>
    <row r="13" spans="1:13" ht="102" customHeight="1">
      <c r="A13" s="258"/>
      <c r="B13" s="266"/>
      <c r="C13" s="268"/>
      <c r="D13" s="401"/>
      <c r="E13" s="402"/>
      <c r="F13" s="402"/>
      <c r="G13" s="402"/>
      <c r="H13" s="402"/>
      <c r="I13" s="402"/>
      <c r="J13" s="402"/>
      <c r="K13" s="403"/>
      <c r="L13" s="258"/>
      <c r="M13" s="258"/>
    </row>
    <row r="14" spans="1:13" ht="17.25" thickBot="1">
      <c r="A14" s="258"/>
      <c r="B14" s="254"/>
      <c r="C14" s="254"/>
      <c r="D14" s="254"/>
      <c r="E14" s="259"/>
      <c r="F14" s="260"/>
      <c r="G14" s="260"/>
      <c r="H14" s="259"/>
      <c r="I14" s="254"/>
      <c r="J14" s="261"/>
      <c r="K14" s="261"/>
      <c r="L14" s="258"/>
      <c r="M14" s="258"/>
    </row>
    <row r="15" spans="1:13" ht="16.5">
      <c r="A15" s="258"/>
      <c r="B15" s="404" t="s">
        <v>623</v>
      </c>
      <c r="C15" s="405"/>
      <c r="D15" s="405"/>
      <c r="E15" s="405"/>
      <c r="F15" s="405"/>
      <c r="G15" s="405"/>
      <c r="H15" s="405"/>
      <c r="I15" s="405"/>
      <c r="J15" s="405"/>
      <c r="K15" s="406"/>
      <c r="L15" s="258"/>
      <c r="M15" s="258"/>
    </row>
    <row r="16" spans="1:13" ht="16.5" customHeight="1">
      <c r="A16" s="258"/>
      <c r="B16" s="407" t="s">
        <v>896</v>
      </c>
      <c r="C16" s="408"/>
      <c r="D16" s="408"/>
      <c r="E16" s="408"/>
      <c r="F16" s="408"/>
      <c r="G16" s="408"/>
      <c r="H16" s="408"/>
      <c r="I16" s="408"/>
      <c r="J16" s="408"/>
      <c r="K16" s="409"/>
      <c r="L16" s="258"/>
      <c r="M16" s="258"/>
    </row>
    <row r="17" spans="1:13" ht="16.5">
      <c r="A17" s="258"/>
      <c r="B17" s="410"/>
      <c r="C17" s="411"/>
      <c r="D17" s="411"/>
      <c r="E17" s="411"/>
      <c r="F17" s="411"/>
      <c r="G17" s="411"/>
      <c r="H17" s="411"/>
      <c r="I17" s="411"/>
      <c r="J17" s="411"/>
      <c r="K17" s="412"/>
      <c r="L17" s="258"/>
      <c r="M17" s="258"/>
    </row>
    <row r="18" spans="1:13" ht="16.5">
      <c r="A18" s="258"/>
      <c r="B18" s="410"/>
      <c r="C18" s="411"/>
      <c r="D18" s="411"/>
      <c r="E18" s="411"/>
      <c r="F18" s="411"/>
      <c r="G18" s="411"/>
      <c r="H18" s="411"/>
      <c r="I18" s="411"/>
      <c r="J18" s="411"/>
      <c r="K18" s="412"/>
      <c r="L18" s="258"/>
      <c r="M18" s="258"/>
    </row>
    <row r="19" spans="1:13" ht="17.25" thickBot="1">
      <c r="A19" s="258"/>
      <c r="B19" s="413"/>
      <c r="C19" s="414"/>
      <c r="D19" s="414"/>
      <c r="E19" s="414"/>
      <c r="F19" s="414"/>
      <c r="G19" s="414"/>
      <c r="H19" s="414"/>
      <c r="I19" s="414"/>
      <c r="J19" s="414"/>
      <c r="K19" s="415"/>
      <c r="L19" s="258"/>
      <c r="M19" s="258"/>
    </row>
    <row r="20" spans="1:13" ht="16.5">
      <c r="A20" s="258"/>
      <c r="B20" s="258"/>
      <c r="C20" s="258"/>
      <c r="D20" s="258"/>
      <c r="E20" s="269"/>
      <c r="F20" s="270"/>
      <c r="G20" s="270"/>
      <c r="H20" s="269"/>
      <c r="I20" s="258"/>
      <c r="J20" s="261"/>
      <c r="K20" s="261"/>
      <c r="L20" s="258"/>
      <c r="M20" s="258"/>
    </row>
    <row r="21" spans="1:13" ht="16.5">
      <c r="A21" s="258"/>
      <c r="B21" s="258"/>
      <c r="C21" s="258"/>
      <c r="D21" s="258"/>
      <c r="E21" s="269"/>
      <c r="F21" s="270"/>
      <c r="G21" s="270"/>
      <c r="H21" s="269"/>
      <c r="I21" s="258"/>
      <c r="J21" s="261"/>
      <c r="K21" s="261"/>
      <c r="L21" s="258"/>
      <c r="M21" s="258"/>
    </row>
    <row r="22" spans="1:13" ht="16.5">
      <c r="A22" s="258"/>
      <c r="B22" s="258"/>
      <c r="C22" s="258"/>
      <c r="D22" s="258"/>
      <c r="E22" s="269"/>
      <c r="F22" s="270"/>
      <c r="G22" s="270"/>
      <c r="H22" s="269"/>
      <c r="I22" s="258"/>
      <c r="J22" s="261"/>
      <c r="K22" s="261"/>
      <c r="L22" s="258"/>
      <c r="M22" s="258"/>
    </row>
    <row r="23" spans="1:13" ht="16.5">
      <c r="A23" s="258"/>
      <c r="B23" s="258"/>
      <c r="C23" s="258"/>
      <c r="D23" s="258"/>
      <c r="E23" s="269"/>
      <c r="F23" s="270"/>
      <c r="G23" s="270"/>
      <c r="H23" s="269"/>
      <c r="I23" s="258"/>
      <c r="J23" s="261"/>
      <c r="K23" s="261"/>
      <c r="L23" s="258"/>
      <c r="M23" s="258"/>
    </row>
  </sheetData>
  <sheetProtection/>
  <mergeCells count="12">
    <mergeCell ref="B3:I4"/>
    <mergeCell ref="D10:K10"/>
    <mergeCell ref="D11:K11"/>
    <mergeCell ref="D12:K12"/>
    <mergeCell ref="C5:J5"/>
    <mergeCell ref="D6:K6"/>
    <mergeCell ref="D7:K7"/>
    <mergeCell ref="D8:K8"/>
    <mergeCell ref="D9:K9"/>
    <mergeCell ref="B15:K15"/>
    <mergeCell ref="B16:K19"/>
    <mergeCell ref="D13:K13"/>
  </mergeCells>
  <printOptions horizontalCentered="1"/>
  <pageMargins left="0.5511811023622047" right="0.5511811023622047" top="0.5905511811023623" bottom="0.7874015748031497"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indexed="11"/>
  </sheetPr>
  <dimension ref="A1:AB42"/>
  <sheetViews>
    <sheetView showGridLines="0" zoomScale="85" zoomScaleNormal="85" zoomScaleSheetLayoutView="100" zoomScalePageLayoutView="0" workbookViewId="0" topLeftCell="A1">
      <selection activeCell="B1" sqref="B1:I2"/>
    </sheetView>
  </sheetViews>
  <sheetFormatPr defaultColWidth="11.00390625" defaultRowHeight="16.5"/>
  <cols>
    <col min="1" max="1" width="1.12109375" style="32" customWidth="1"/>
    <col min="2" max="2" width="2.875" style="32" customWidth="1"/>
    <col min="3" max="3" width="6.00390625" style="32" customWidth="1"/>
    <col min="4" max="4" width="24.125" style="32" customWidth="1"/>
    <col min="5" max="5" width="14.375" style="32" customWidth="1"/>
    <col min="6" max="6" width="3.125" style="32" customWidth="1"/>
    <col min="7" max="7" width="4.875" style="32" customWidth="1"/>
    <col min="8" max="8" width="3.125" style="32" customWidth="1"/>
    <col min="9" max="9" width="4.875" style="33" customWidth="1"/>
    <col min="10" max="10" width="4.625" style="34" customWidth="1"/>
    <col min="11" max="11" width="3.875" style="34" customWidth="1"/>
    <col min="12" max="12" width="5.875" style="34" customWidth="1"/>
    <col min="13" max="13" width="2.625" style="33" customWidth="1"/>
    <col min="14" max="16" width="4.125" style="34" customWidth="1"/>
    <col min="17" max="17" width="3.875" style="36" customWidth="1"/>
    <col min="18" max="18" width="2.875" style="37" customWidth="1"/>
    <col min="19" max="19" width="3.125" style="32" customWidth="1"/>
    <col min="20" max="20" width="2.375" style="32" customWidth="1"/>
    <col min="21" max="21" width="4.50390625" style="38" customWidth="1"/>
    <col min="22" max="22" width="3.00390625" style="38" customWidth="1"/>
    <col min="23" max="23" width="14.125" style="39" customWidth="1"/>
    <col min="24" max="24" width="1.4921875" style="39" customWidth="1"/>
    <col min="25" max="25" width="5.875" style="39" customWidth="1"/>
    <col min="26" max="26" width="4.875" style="39" customWidth="1"/>
    <col min="27" max="27" width="6.125" style="39" customWidth="1"/>
    <col min="28" max="28" width="2.00390625" style="39" customWidth="1"/>
    <col min="29" max="16384" width="11.00390625" style="39" customWidth="1"/>
  </cols>
  <sheetData>
    <row r="1" spans="2:28" ht="19.5">
      <c r="B1" s="312" t="s">
        <v>336</v>
      </c>
      <c r="C1" s="313"/>
      <c r="D1" s="313"/>
      <c r="E1" s="313"/>
      <c r="F1" s="313"/>
      <c r="G1" s="313"/>
      <c r="H1" s="313"/>
      <c r="I1" s="315"/>
      <c r="J1" s="91"/>
      <c r="K1" s="91"/>
      <c r="L1" s="91"/>
      <c r="M1" s="90"/>
      <c r="N1" s="91"/>
      <c r="O1" s="92"/>
      <c r="P1" s="92"/>
      <c r="Q1" s="93"/>
      <c r="R1" s="94"/>
      <c r="S1" s="89"/>
      <c r="T1" s="89"/>
      <c r="U1" s="95"/>
      <c r="V1" s="95"/>
      <c r="W1" s="96"/>
      <c r="X1" s="96"/>
      <c r="Y1" s="96"/>
      <c r="Z1" s="96"/>
      <c r="AA1" s="92"/>
      <c r="AB1" s="96"/>
    </row>
    <row r="2" spans="2:28" ht="19.5">
      <c r="B2" s="314" t="s">
        <v>897</v>
      </c>
      <c r="C2" s="313"/>
      <c r="D2" s="313"/>
      <c r="E2" s="313"/>
      <c r="F2" s="313"/>
      <c r="G2" s="313"/>
      <c r="H2" s="313"/>
      <c r="I2" s="315"/>
      <c r="J2" s="91"/>
      <c r="K2" s="91"/>
      <c r="L2" s="91"/>
      <c r="M2" s="90"/>
      <c r="N2" s="91"/>
      <c r="O2" s="91"/>
      <c r="P2" s="91"/>
      <c r="Q2" s="93"/>
      <c r="R2" s="94"/>
      <c r="S2" s="89"/>
      <c r="T2" s="89"/>
      <c r="U2" s="95"/>
      <c r="V2" s="95"/>
      <c r="W2" s="96"/>
      <c r="X2" s="96"/>
      <c r="Y2" s="96"/>
      <c r="Z2" s="96"/>
      <c r="AA2" s="96"/>
      <c r="AB2" s="96"/>
    </row>
    <row r="3" spans="2:28" ht="8.25" customHeight="1">
      <c r="B3" s="97"/>
      <c r="C3" s="98"/>
      <c r="D3" s="98"/>
      <c r="E3" s="98"/>
      <c r="F3" s="98"/>
      <c r="G3" s="98"/>
      <c r="H3" s="98"/>
      <c r="I3" s="99"/>
      <c r="J3" s="100"/>
      <c r="K3" s="100"/>
      <c r="L3" s="100"/>
      <c r="M3" s="99"/>
      <c r="N3" s="100"/>
      <c r="O3" s="100"/>
      <c r="P3" s="100"/>
      <c r="Q3" s="101"/>
      <c r="R3" s="102"/>
      <c r="S3" s="103"/>
      <c r="T3" s="103"/>
      <c r="U3" s="104"/>
      <c r="V3" s="104"/>
      <c r="W3" s="104"/>
      <c r="X3" s="105"/>
      <c r="Y3" s="467" t="s">
        <v>337</v>
      </c>
      <c r="Z3" s="468"/>
      <c r="AA3" s="469"/>
      <c r="AB3" s="96"/>
    </row>
    <row r="4" spans="1:28" s="41" customFormat="1" ht="3" customHeight="1">
      <c r="A4" s="40"/>
      <c r="B4" s="106"/>
      <c r="C4" s="107"/>
      <c r="D4" s="107"/>
      <c r="E4" s="107"/>
      <c r="F4" s="107"/>
      <c r="G4" s="107"/>
      <c r="H4" s="107"/>
      <c r="I4" s="108"/>
      <c r="J4" s="109"/>
      <c r="K4" s="109"/>
      <c r="L4" s="109"/>
      <c r="M4" s="108"/>
      <c r="N4" s="109"/>
      <c r="O4" s="109"/>
      <c r="P4" s="109"/>
      <c r="Q4" s="111"/>
      <c r="R4" s="112"/>
      <c r="S4" s="113"/>
      <c r="T4" s="113"/>
      <c r="U4" s="114"/>
      <c r="V4" s="114"/>
      <c r="W4" s="114"/>
      <c r="X4" s="115"/>
      <c r="Y4" s="470"/>
      <c r="Z4" s="471"/>
      <c r="AA4" s="472"/>
      <c r="AB4" s="162"/>
    </row>
    <row r="5" spans="1:28" s="41" customFormat="1" ht="14.25" customHeight="1">
      <c r="A5" s="40"/>
      <c r="B5" s="106"/>
      <c r="C5" s="461" t="s">
        <v>898</v>
      </c>
      <c r="D5" s="461"/>
      <c r="E5" s="462" t="s">
        <v>899</v>
      </c>
      <c r="F5" s="462"/>
      <c r="G5" s="462"/>
      <c r="H5" s="462"/>
      <c r="I5" s="456" t="s">
        <v>2</v>
      </c>
      <c r="J5" s="459" t="e">
        <f>壹、清潔生產評估背景資訊!#REF!</f>
        <v>#REF!</v>
      </c>
      <c r="K5" s="459"/>
      <c r="L5" s="459"/>
      <c r="M5" s="456" t="s">
        <v>2</v>
      </c>
      <c r="N5" s="458" t="e">
        <f>J5/J6</f>
        <v>#REF!</v>
      </c>
      <c r="O5" s="458"/>
      <c r="P5" s="458"/>
      <c r="Q5" s="111"/>
      <c r="R5" s="112"/>
      <c r="S5" s="113"/>
      <c r="T5" s="113"/>
      <c r="U5" s="114"/>
      <c r="V5" s="114"/>
      <c r="W5" s="114"/>
      <c r="X5" s="115"/>
      <c r="Y5" s="470"/>
      <c r="Z5" s="471"/>
      <c r="AA5" s="472"/>
      <c r="AB5" s="162"/>
    </row>
    <row r="6" spans="1:28" s="41" customFormat="1" ht="14.25" customHeight="1">
      <c r="A6" s="40"/>
      <c r="B6" s="106"/>
      <c r="C6" s="461"/>
      <c r="D6" s="461"/>
      <c r="E6" s="463" t="s">
        <v>900</v>
      </c>
      <c r="F6" s="463"/>
      <c r="G6" s="463"/>
      <c r="H6" s="463"/>
      <c r="I6" s="456"/>
      <c r="J6" s="460">
        <f>SUM(N17:S41)</f>
        <v>51064.586884812576</v>
      </c>
      <c r="K6" s="460"/>
      <c r="L6" s="460"/>
      <c r="M6" s="456"/>
      <c r="N6" s="458"/>
      <c r="O6" s="458"/>
      <c r="P6" s="458"/>
      <c r="Q6" s="111"/>
      <c r="R6" s="112"/>
      <c r="S6" s="113"/>
      <c r="T6" s="113"/>
      <c r="U6" s="114"/>
      <c r="V6" s="114"/>
      <c r="W6" s="114"/>
      <c r="X6" s="115"/>
      <c r="Y6" s="470"/>
      <c r="Z6" s="471"/>
      <c r="AA6" s="472"/>
      <c r="AB6" s="162"/>
    </row>
    <row r="7" spans="1:28" s="41" customFormat="1" ht="4.5" customHeight="1">
      <c r="A7" s="40"/>
      <c r="B7" s="106"/>
      <c r="C7" s="107"/>
      <c r="D7" s="107"/>
      <c r="E7" s="107"/>
      <c r="F7" s="107"/>
      <c r="G7" s="107"/>
      <c r="H7" s="107"/>
      <c r="I7" s="108"/>
      <c r="J7" s="109"/>
      <c r="K7" s="109"/>
      <c r="L7" s="109"/>
      <c r="M7" s="108"/>
      <c r="N7" s="109"/>
      <c r="O7" s="109"/>
      <c r="P7" s="109"/>
      <c r="Q7" s="111"/>
      <c r="R7" s="112"/>
      <c r="S7" s="113"/>
      <c r="T7" s="113"/>
      <c r="U7" s="114"/>
      <c r="V7" s="114"/>
      <c r="W7" s="114"/>
      <c r="X7" s="115"/>
      <c r="Y7" s="470"/>
      <c r="Z7" s="471"/>
      <c r="AA7" s="472"/>
      <c r="AB7" s="162"/>
    </row>
    <row r="8" spans="1:28" s="41" customFormat="1" ht="6.75" customHeight="1">
      <c r="A8" s="40"/>
      <c r="B8" s="116"/>
      <c r="C8" s="113"/>
      <c r="D8" s="113"/>
      <c r="E8" s="113"/>
      <c r="F8" s="113"/>
      <c r="G8" s="113"/>
      <c r="H8" s="113"/>
      <c r="I8" s="117"/>
      <c r="J8" s="118"/>
      <c r="K8" s="118"/>
      <c r="L8" s="118"/>
      <c r="M8" s="117"/>
      <c r="N8" s="118"/>
      <c r="O8" s="118"/>
      <c r="P8" s="118"/>
      <c r="Q8" s="119"/>
      <c r="R8" s="120"/>
      <c r="S8" s="113"/>
      <c r="T8" s="113"/>
      <c r="U8" s="114"/>
      <c r="V8" s="114"/>
      <c r="W8" s="114"/>
      <c r="X8" s="115"/>
      <c r="Y8" s="470"/>
      <c r="Z8" s="471"/>
      <c r="AA8" s="472"/>
      <c r="AB8" s="162"/>
    </row>
    <row r="9" spans="1:28" s="41" customFormat="1" ht="3" customHeight="1">
      <c r="A9" s="40"/>
      <c r="B9" s="106"/>
      <c r="C9" s="107"/>
      <c r="D9" s="107"/>
      <c r="E9" s="107"/>
      <c r="F9" s="107"/>
      <c r="G9" s="107"/>
      <c r="H9" s="107"/>
      <c r="I9" s="108"/>
      <c r="J9" s="109"/>
      <c r="K9" s="109"/>
      <c r="L9" s="109"/>
      <c r="M9" s="108"/>
      <c r="N9" s="109"/>
      <c r="O9" s="109"/>
      <c r="P9" s="109"/>
      <c r="Q9" s="111"/>
      <c r="R9" s="112"/>
      <c r="S9" s="113"/>
      <c r="T9" s="113"/>
      <c r="U9" s="114"/>
      <c r="V9" s="114"/>
      <c r="W9" s="114"/>
      <c r="X9" s="115"/>
      <c r="Y9" s="470"/>
      <c r="Z9" s="471"/>
      <c r="AA9" s="472"/>
      <c r="AB9" s="162"/>
    </row>
    <row r="10" spans="1:28" s="41" customFormat="1" ht="14.25" customHeight="1">
      <c r="A10" s="40"/>
      <c r="B10" s="106"/>
      <c r="C10" s="461" t="s">
        <v>901</v>
      </c>
      <c r="D10" s="461"/>
      <c r="E10" s="462" t="s">
        <v>902</v>
      </c>
      <c r="F10" s="462"/>
      <c r="G10" s="462"/>
      <c r="H10" s="462"/>
      <c r="I10" s="456" t="s">
        <v>2</v>
      </c>
      <c r="J10" s="457">
        <f>N36+N37</f>
        <v>1400.4989999999998</v>
      </c>
      <c r="K10" s="457"/>
      <c r="L10" s="457"/>
      <c r="M10" s="456" t="s">
        <v>2</v>
      </c>
      <c r="N10" s="466">
        <f>J10/J11</f>
        <v>0.027426032118092598</v>
      </c>
      <c r="O10" s="466"/>
      <c r="P10" s="466"/>
      <c r="Q10" s="111"/>
      <c r="R10" s="112"/>
      <c r="S10" s="113"/>
      <c r="T10" s="113"/>
      <c r="U10" s="114"/>
      <c r="V10" s="114"/>
      <c r="W10" s="114"/>
      <c r="X10" s="115"/>
      <c r="Y10" s="470"/>
      <c r="Z10" s="471"/>
      <c r="AA10" s="472"/>
      <c r="AB10" s="162"/>
    </row>
    <row r="11" spans="1:28" s="41" customFormat="1" ht="14.25" customHeight="1">
      <c r="A11" s="40"/>
      <c r="B11" s="106"/>
      <c r="C11" s="461"/>
      <c r="D11" s="461"/>
      <c r="E11" s="463" t="s">
        <v>900</v>
      </c>
      <c r="F11" s="463"/>
      <c r="G11" s="463"/>
      <c r="H11" s="463"/>
      <c r="I11" s="456"/>
      <c r="J11" s="455">
        <f>J6</f>
        <v>51064.586884812576</v>
      </c>
      <c r="K11" s="455"/>
      <c r="L11" s="455"/>
      <c r="M11" s="456"/>
      <c r="N11" s="466"/>
      <c r="O11" s="466"/>
      <c r="P11" s="466"/>
      <c r="Q11" s="111"/>
      <c r="R11" s="112"/>
      <c r="S11" s="113"/>
      <c r="T11" s="113"/>
      <c r="U11" s="114"/>
      <c r="V11" s="114"/>
      <c r="W11" s="114"/>
      <c r="X11" s="115"/>
      <c r="Y11" s="470"/>
      <c r="Z11" s="471"/>
      <c r="AA11" s="472"/>
      <c r="AB11" s="162"/>
    </row>
    <row r="12" spans="1:28" s="41" customFormat="1" ht="4.5" customHeight="1">
      <c r="A12" s="40"/>
      <c r="B12" s="106"/>
      <c r="C12" s="107"/>
      <c r="D12" s="107"/>
      <c r="E12" s="107"/>
      <c r="F12" s="107"/>
      <c r="G12" s="107"/>
      <c r="H12" s="107"/>
      <c r="I12" s="108"/>
      <c r="J12" s="109"/>
      <c r="K12" s="109"/>
      <c r="L12" s="109"/>
      <c r="M12" s="108"/>
      <c r="N12" s="109"/>
      <c r="O12" s="109"/>
      <c r="P12" s="109"/>
      <c r="Q12" s="111"/>
      <c r="R12" s="112"/>
      <c r="S12" s="113"/>
      <c r="T12" s="113"/>
      <c r="U12" s="114"/>
      <c r="V12" s="114"/>
      <c r="W12" s="114"/>
      <c r="X12" s="115"/>
      <c r="Y12" s="470"/>
      <c r="Z12" s="471"/>
      <c r="AA12" s="472"/>
      <c r="AB12" s="162"/>
    </row>
    <row r="13" spans="2:28" ht="16.5">
      <c r="B13" s="121"/>
      <c r="C13" s="122"/>
      <c r="D13" s="122"/>
      <c r="E13" s="122"/>
      <c r="F13" s="122"/>
      <c r="G13" s="122"/>
      <c r="H13" s="122"/>
      <c r="I13" s="123"/>
      <c r="J13" s="124"/>
      <c r="K13" s="124"/>
      <c r="L13" s="124"/>
      <c r="M13" s="123"/>
      <c r="N13" s="124"/>
      <c r="O13" s="124"/>
      <c r="P13" s="124"/>
      <c r="Q13" s="125"/>
      <c r="R13" s="126"/>
      <c r="S13" s="122"/>
      <c r="T13" s="122"/>
      <c r="U13" s="127"/>
      <c r="V13" s="127"/>
      <c r="W13" s="127"/>
      <c r="X13" s="128"/>
      <c r="Y13" s="473"/>
      <c r="Z13" s="474"/>
      <c r="AA13" s="475"/>
      <c r="AB13" s="96"/>
    </row>
    <row r="14" spans="2:28" ht="16.5">
      <c r="B14" s="89"/>
      <c r="C14" s="89"/>
      <c r="D14" s="89"/>
      <c r="E14" s="89"/>
      <c r="F14" s="89"/>
      <c r="G14" s="89"/>
      <c r="H14" s="89"/>
      <c r="I14" s="90"/>
      <c r="J14" s="91"/>
      <c r="K14" s="91"/>
      <c r="L14" s="91"/>
      <c r="M14" s="90"/>
      <c r="N14" s="91"/>
      <c r="O14" s="91"/>
      <c r="P14" s="91"/>
      <c r="Q14" s="93"/>
      <c r="R14" s="94"/>
      <c r="S14" s="89"/>
      <c r="T14" s="89"/>
      <c r="U14" s="95"/>
      <c r="V14" s="95"/>
      <c r="W14" s="96"/>
      <c r="X14" s="96"/>
      <c r="Y14" s="96"/>
      <c r="Z14" s="96"/>
      <c r="AA14" s="96"/>
      <c r="AB14" s="96"/>
    </row>
    <row r="15" spans="2:28" ht="16.5">
      <c r="B15" s="451" t="s">
        <v>5</v>
      </c>
      <c r="C15" s="452"/>
      <c r="D15" s="464" t="s">
        <v>6</v>
      </c>
      <c r="E15" s="451" t="s">
        <v>7</v>
      </c>
      <c r="F15" s="452"/>
      <c r="G15" s="421"/>
      <c r="H15" s="443"/>
      <c r="I15" s="443"/>
      <c r="J15" s="443"/>
      <c r="K15" s="443"/>
      <c r="L15" s="443"/>
      <c r="M15" s="422"/>
      <c r="N15" s="444" t="s">
        <v>824</v>
      </c>
      <c r="O15" s="444"/>
      <c r="P15" s="444"/>
      <c r="Q15" s="444"/>
      <c r="R15" s="444"/>
      <c r="S15" s="444"/>
      <c r="T15" s="444"/>
      <c r="U15" s="444"/>
      <c r="V15" s="444"/>
      <c r="W15" s="445" t="s">
        <v>8</v>
      </c>
      <c r="X15" s="446"/>
      <c r="Y15" s="446"/>
      <c r="Z15" s="446"/>
      <c r="AA15" s="447"/>
      <c r="AB15" s="96"/>
    </row>
    <row r="16" spans="2:28" ht="16.5">
      <c r="B16" s="453"/>
      <c r="C16" s="454"/>
      <c r="D16" s="465"/>
      <c r="E16" s="453"/>
      <c r="F16" s="454"/>
      <c r="G16" s="421"/>
      <c r="H16" s="443"/>
      <c r="I16" s="443"/>
      <c r="J16" s="443"/>
      <c r="K16" s="422"/>
      <c r="L16" s="421"/>
      <c r="M16" s="422"/>
      <c r="N16" s="421" t="s">
        <v>9</v>
      </c>
      <c r="O16" s="443"/>
      <c r="P16" s="443"/>
      <c r="Q16" s="443"/>
      <c r="R16" s="443"/>
      <c r="S16" s="422"/>
      <c r="T16" s="421" t="s">
        <v>10</v>
      </c>
      <c r="U16" s="443"/>
      <c r="V16" s="422"/>
      <c r="W16" s="448"/>
      <c r="X16" s="449"/>
      <c r="Y16" s="449"/>
      <c r="Z16" s="449"/>
      <c r="AA16" s="450"/>
      <c r="AB16" s="96"/>
    </row>
    <row r="17" spans="2:28" ht="16.5">
      <c r="B17" s="421">
        <v>1</v>
      </c>
      <c r="C17" s="422"/>
      <c r="D17" s="182" t="s">
        <v>477</v>
      </c>
      <c r="E17" s="423" t="s">
        <v>537</v>
      </c>
      <c r="F17" s="424"/>
      <c r="G17" s="425"/>
      <c r="H17" s="426"/>
      <c r="I17" s="426"/>
      <c r="J17" s="426"/>
      <c r="K17" s="427"/>
      <c r="L17" s="423" t="s">
        <v>720</v>
      </c>
      <c r="M17" s="424"/>
      <c r="N17" s="425">
        <v>20888</v>
      </c>
      <c r="O17" s="426"/>
      <c r="P17" s="426"/>
      <c r="Q17" s="426"/>
      <c r="R17" s="426"/>
      <c r="S17" s="427"/>
      <c r="T17" s="423" t="s">
        <v>538</v>
      </c>
      <c r="U17" s="428"/>
      <c r="V17" s="424"/>
      <c r="W17" s="418" t="s">
        <v>903</v>
      </c>
      <c r="X17" s="419"/>
      <c r="Y17" s="419"/>
      <c r="Z17" s="419"/>
      <c r="AA17" s="420"/>
      <c r="AB17" s="96"/>
    </row>
    <row r="18" spans="2:28" ht="16.5">
      <c r="B18" s="421">
        <v>2</v>
      </c>
      <c r="C18" s="422"/>
      <c r="D18" s="183" t="s">
        <v>478</v>
      </c>
      <c r="E18" s="423" t="s">
        <v>537</v>
      </c>
      <c r="F18" s="424"/>
      <c r="G18" s="425"/>
      <c r="H18" s="426"/>
      <c r="I18" s="426"/>
      <c r="J18" s="426"/>
      <c r="K18" s="427"/>
      <c r="L18" s="423" t="s">
        <v>538</v>
      </c>
      <c r="M18" s="424"/>
      <c r="N18" s="425">
        <v>13347.158220622</v>
      </c>
      <c r="O18" s="426"/>
      <c r="P18" s="426"/>
      <c r="Q18" s="426"/>
      <c r="R18" s="426"/>
      <c r="S18" s="427"/>
      <c r="T18" s="423" t="s">
        <v>538</v>
      </c>
      <c r="U18" s="428"/>
      <c r="V18" s="424"/>
      <c r="W18" s="418" t="s">
        <v>903</v>
      </c>
      <c r="X18" s="419"/>
      <c r="Y18" s="419"/>
      <c r="Z18" s="419"/>
      <c r="AA18" s="420"/>
      <c r="AB18" s="96"/>
    </row>
    <row r="19" spans="2:28" ht="16.5">
      <c r="B19" s="421">
        <v>3</v>
      </c>
      <c r="C19" s="422"/>
      <c r="D19" s="183" t="s">
        <v>479</v>
      </c>
      <c r="E19" s="423" t="s">
        <v>537</v>
      </c>
      <c r="F19" s="424"/>
      <c r="G19" s="425"/>
      <c r="H19" s="426"/>
      <c r="I19" s="426"/>
      <c r="J19" s="426"/>
      <c r="K19" s="427"/>
      <c r="L19" s="423" t="s">
        <v>538</v>
      </c>
      <c r="M19" s="424"/>
      <c r="N19" s="437">
        <v>1281</v>
      </c>
      <c r="O19" s="438"/>
      <c r="P19" s="438"/>
      <c r="Q19" s="438"/>
      <c r="R19" s="438"/>
      <c r="S19" s="439"/>
      <c r="T19" s="423" t="s">
        <v>538</v>
      </c>
      <c r="U19" s="428"/>
      <c r="V19" s="424"/>
      <c r="W19" s="418" t="s">
        <v>903</v>
      </c>
      <c r="X19" s="419"/>
      <c r="Y19" s="419"/>
      <c r="Z19" s="419"/>
      <c r="AA19" s="420"/>
      <c r="AB19" s="96"/>
    </row>
    <row r="20" spans="2:28" ht="16.5">
      <c r="B20" s="421">
        <v>4</v>
      </c>
      <c r="C20" s="422"/>
      <c r="D20" s="184" t="s">
        <v>480</v>
      </c>
      <c r="E20" s="423" t="s">
        <v>537</v>
      </c>
      <c r="F20" s="424"/>
      <c r="G20" s="440"/>
      <c r="H20" s="441"/>
      <c r="I20" s="441"/>
      <c r="J20" s="441"/>
      <c r="K20" s="442"/>
      <c r="L20" s="423" t="s">
        <v>147</v>
      </c>
      <c r="M20" s="424"/>
      <c r="N20" s="440">
        <v>7882.65</v>
      </c>
      <c r="O20" s="426"/>
      <c r="P20" s="426"/>
      <c r="Q20" s="426"/>
      <c r="R20" s="426"/>
      <c r="S20" s="427"/>
      <c r="T20" s="423" t="s">
        <v>538</v>
      </c>
      <c r="U20" s="428"/>
      <c r="V20" s="424"/>
      <c r="W20" s="418" t="s">
        <v>903</v>
      </c>
      <c r="X20" s="419"/>
      <c r="Y20" s="419"/>
      <c r="Z20" s="419"/>
      <c r="AA20" s="420"/>
      <c r="AB20" s="96"/>
    </row>
    <row r="21" spans="2:28" ht="16.5">
      <c r="B21" s="421">
        <v>5</v>
      </c>
      <c r="C21" s="422"/>
      <c r="D21" s="183" t="s">
        <v>481</v>
      </c>
      <c r="E21" s="423" t="s">
        <v>537</v>
      </c>
      <c r="F21" s="424"/>
      <c r="G21" s="437"/>
      <c r="H21" s="438"/>
      <c r="I21" s="438"/>
      <c r="J21" s="438"/>
      <c r="K21" s="439"/>
      <c r="L21" s="423" t="s">
        <v>538</v>
      </c>
      <c r="M21" s="424"/>
      <c r="N21" s="437">
        <v>101.68299999999999</v>
      </c>
      <c r="O21" s="438"/>
      <c r="P21" s="438"/>
      <c r="Q21" s="438"/>
      <c r="R21" s="438"/>
      <c r="S21" s="439"/>
      <c r="T21" s="423" t="s">
        <v>538</v>
      </c>
      <c r="U21" s="428"/>
      <c r="V21" s="424"/>
      <c r="W21" s="418" t="s">
        <v>903</v>
      </c>
      <c r="X21" s="419"/>
      <c r="Y21" s="419"/>
      <c r="Z21" s="419"/>
      <c r="AA21" s="420"/>
      <c r="AB21" s="96"/>
    </row>
    <row r="22" spans="2:28" ht="16.5">
      <c r="B22" s="421">
        <v>6</v>
      </c>
      <c r="C22" s="422"/>
      <c r="D22" s="182" t="s">
        <v>644</v>
      </c>
      <c r="E22" s="423" t="s">
        <v>537</v>
      </c>
      <c r="F22" s="424"/>
      <c r="G22" s="437"/>
      <c r="H22" s="438"/>
      <c r="I22" s="438"/>
      <c r="J22" s="438"/>
      <c r="K22" s="439"/>
      <c r="L22" s="423" t="s">
        <v>538</v>
      </c>
      <c r="M22" s="424"/>
      <c r="N22" s="437">
        <v>93.7915434832941</v>
      </c>
      <c r="O22" s="438"/>
      <c r="P22" s="438"/>
      <c r="Q22" s="438"/>
      <c r="R22" s="438"/>
      <c r="S22" s="439"/>
      <c r="T22" s="423" t="s">
        <v>538</v>
      </c>
      <c r="U22" s="428"/>
      <c r="V22" s="424"/>
      <c r="W22" s="418" t="s">
        <v>903</v>
      </c>
      <c r="X22" s="419"/>
      <c r="Y22" s="419"/>
      <c r="Z22" s="419"/>
      <c r="AA22" s="420"/>
      <c r="AB22" s="96"/>
    </row>
    <row r="23" spans="2:28" ht="16.5">
      <c r="B23" s="421">
        <v>7</v>
      </c>
      <c r="C23" s="422"/>
      <c r="D23" s="183" t="s">
        <v>482</v>
      </c>
      <c r="E23" s="423" t="s">
        <v>537</v>
      </c>
      <c r="F23" s="424"/>
      <c r="G23" s="437"/>
      <c r="H23" s="438"/>
      <c r="I23" s="438"/>
      <c r="J23" s="438"/>
      <c r="K23" s="439"/>
      <c r="L23" s="423" t="s">
        <v>538</v>
      </c>
      <c r="M23" s="424"/>
      <c r="N23" s="437">
        <v>34.236000000000004</v>
      </c>
      <c r="O23" s="438"/>
      <c r="P23" s="438"/>
      <c r="Q23" s="438"/>
      <c r="R23" s="438"/>
      <c r="S23" s="439"/>
      <c r="T23" s="423" t="s">
        <v>538</v>
      </c>
      <c r="U23" s="428"/>
      <c r="V23" s="424"/>
      <c r="W23" s="418" t="s">
        <v>903</v>
      </c>
      <c r="X23" s="419"/>
      <c r="Y23" s="419"/>
      <c r="Z23" s="419"/>
      <c r="AA23" s="420"/>
      <c r="AB23" s="96"/>
    </row>
    <row r="24" spans="2:28" ht="16.5">
      <c r="B24" s="421">
        <v>8</v>
      </c>
      <c r="C24" s="422"/>
      <c r="D24" s="183" t="s">
        <v>483</v>
      </c>
      <c r="E24" s="423" t="s">
        <v>537</v>
      </c>
      <c r="F24" s="424"/>
      <c r="G24" s="437"/>
      <c r="H24" s="438"/>
      <c r="I24" s="438"/>
      <c r="J24" s="438"/>
      <c r="K24" s="439"/>
      <c r="L24" s="423" t="s">
        <v>538</v>
      </c>
      <c r="M24" s="424"/>
      <c r="N24" s="437">
        <v>62.77</v>
      </c>
      <c r="O24" s="438"/>
      <c r="P24" s="438"/>
      <c r="Q24" s="438"/>
      <c r="R24" s="438"/>
      <c r="S24" s="439"/>
      <c r="T24" s="423" t="s">
        <v>538</v>
      </c>
      <c r="U24" s="428"/>
      <c r="V24" s="424"/>
      <c r="W24" s="418" t="s">
        <v>903</v>
      </c>
      <c r="X24" s="419"/>
      <c r="Y24" s="419"/>
      <c r="Z24" s="419"/>
      <c r="AA24" s="420"/>
      <c r="AB24" s="96"/>
    </row>
    <row r="25" spans="2:28" ht="16.5" customHeight="1" hidden="1">
      <c r="B25" s="421">
        <v>9</v>
      </c>
      <c r="C25" s="422"/>
      <c r="D25" s="183" t="s">
        <v>485</v>
      </c>
      <c r="E25" s="423" t="s">
        <v>537</v>
      </c>
      <c r="F25" s="424"/>
      <c r="G25" s="437"/>
      <c r="H25" s="438"/>
      <c r="I25" s="438"/>
      <c r="J25" s="438"/>
      <c r="K25" s="439"/>
      <c r="L25" s="423" t="s">
        <v>538</v>
      </c>
      <c r="M25" s="424"/>
      <c r="N25" s="437"/>
      <c r="O25" s="438"/>
      <c r="P25" s="438"/>
      <c r="Q25" s="438"/>
      <c r="R25" s="438"/>
      <c r="S25" s="439"/>
      <c r="T25" s="423" t="s">
        <v>538</v>
      </c>
      <c r="U25" s="428"/>
      <c r="V25" s="424"/>
      <c r="W25" s="418" t="s">
        <v>903</v>
      </c>
      <c r="X25" s="419"/>
      <c r="Y25" s="419"/>
      <c r="Z25" s="419"/>
      <c r="AA25" s="420"/>
      <c r="AB25" s="96"/>
    </row>
    <row r="26" spans="2:28" ht="16.5">
      <c r="B26" s="421">
        <v>10</v>
      </c>
      <c r="C26" s="422"/>
      <c r="D26" s="183" t="s">
        <v>904</v>
      </c>
      <c r="E26" s="423" t="s">
        <v>537</v>
      </c>
      <c r="F26" s="424"/>
      <c r="G26" s="437"/>
      <c r="H26" s="438"/>
      <c r="I26" s="438"/>
      <c r="J26" s="438"/>
      <c r="K26" s="439"/>
      <c r="L26" s="423" t="s">
        <v>538</v>
      </c>
      <c r="M26" s="424"/>
      <c r="N26" s="437">
        <v>176.16835725490196</v>
      </c>
      <c r="O26" s="438"/>
      <c r="P26" s="438"/>
      <c r="Q26" s="438"/>
      <c r="R26" s="438"/>
      <c r="S26" s="439"/>
      <c r="T26" s="423" t="s">
        <v>538</v>
      </c>
      <c r="U26" s="428"/>
      <c r="V26" s="424"/>
      <c r="W26" s="418" t="s">
        <v>903</v>
      </c>
      <c r="X26" s="419"/>
      <c r="Y26" s="419"/>
      <c r="Z26" s="419"/>
      <c r="AA26" s="420"/>
      <c r="AB26" s="96"/>
    </row>
    <row r="27" spans="2:28" ht="16.5">
      <c r="B27" s="421">
        <v>11</v>
      </c>
      <c r="C27" s="422"/>
      <c r="D27" s="182" t="s">
        <v>645</v>
      </c>
      <c r="E27" s="423" t="s">
        <v>537</v>
      </c>
      <c r="F27" s="424"/>
      <c r="G27" s="437"/>
      <c r="H27" s="438"/>
      <c r="I27" s="438"/>
      <c r="J27" s="438"/>
      <c r="K27" s="439"/>
      <c r="L27" s="423" t="s">
        <v>538</v>
      </c>
      <c r="M27" s="424"/>
      <c r="N27" s="437">
        <v>299.842</v>
      </c>
      <c r="O27" s="438"/>
      <c r="P27" s="438"/>
      <c r="Q27" s="438"/>
      <c r="R27" s="438"/>
      <c r="S27" s="439"/>
      <c r="T27" s="423" t="s">
        <v>538</v>
      </c>
      <c r="U27" s="428"/>
      <c r="V27" s="424"/>
      <c r="W27" s="418" t="s">
        <v>903</v>
      </c>
      <c r="X27" s="419"/>
      <c r="Y27" s="419"/>
      <c r="Z27" s="419"/>
      <c r="AA27" s="420"/>
      <c r="AB27" s="96"/>
    </row>
    <row r="28" spans="2:28" ht="16.5">
      <c r="B28" s="421">
        <v>12</v>
      </c>
      <c r="C28" s="422"/>
      <c r="D28" s="183" t="s">
        <v>486</v>
      </c>
      <c r="E28" s="423" t="s">
        <v>537</v>
      </c>
      <c r="F28" s="424"/>
      <c r="G28" s="437"/>
      <c r="H28" s="438"/>
      <c r="I28" s="438"/>
      <c r="J28" s="438"/>
      <c r="K28" s="439"/>
      <c r="L28" s="423" t="s">
        <v>538</v>
      </c>
      <c r="M28" s="424"/>
      <c r="N28" s="437">
        <v>37.59638666666667</v>
      </c>
      <c r="O28" s="438"/>
      <c r="P28" s="438"/>
      <c r="Q28" s="438"/>
      <c r="R28" s="438"/>
      <c r="S28" s="439"/>
      <c r="T28" s="423" t="s">
        <v>538</v>
      </c>
      <c r="U28" s="428"/>
      <c r="V28" s="424"/>
      <c r="W28" s="418" t="s">
        <v>903</v>
      </c>
      <c r="X28" s="419"/>
      <c r="Y28" s="419"/>
      <c r="Z28" s="419"/>
      <c r="AA28" s="420"/>
      <c r="AB28" s="96"/>
    </row>
    <row r="29" spans="2:28" ht="16.5">
      <c r="B29" s="421">
        <v>13</v>
      </c>
      <c r="C29" s="422"/>
      <c r="D29" s="183" t="s">
        <v>487</v>
      </c>
      <c r="E29" s="423" t="s">
        <v>537</v>
      </c>
      <c r="F29" s="424"/>
      <c r="G29" s="437"/>
      <c r="H29" s="438"/>
      <c r="I29" s="438"/>
      <c r="J29" s="438"/>
      <c r="K29" s="439"/>
      <c r="L29" s="423" t="s">
        <v>538</v>
      </c>
      <c r="M29" s="424"/>
      <c r="N29" s="437">
        <v>35.86</v>
      </c>
      <c r="O29" s="438"/>
      <c r="P29" s="438"/>
      <c r="Q29" s="438"/>
      <c r="R29" s="438"/>
      <c r="S29" s="439"/>
      <c r="T29" s="423" t="s">
        <v>538</v>
      </c>
      <c r="U29" s="428"/>
      <c r="V29" s="424"/>
      <c r="W29" s="418" t="s">
        <v>903</v>
      </c>
      <c r="X29" s="419"/>
      <c r="Y29" s="419"/>
      <c r="Z29" s="419"/>
      <c r="AA29" s="420"/>
      <c r="AB29" s="96"/>
    </row>
    <row r="30" spans="2:28" ht="16.5">
      <c r="B30" s="421">
        <v>14</v>
      </c>
      <c r="C30" s="422"/>
      <c r="D30" s="183" t="s">
        <v>488</v>
      </c>
      <c r="E30" s="423" t="s">
        <v>537</v>
      </c>
      <c r="F30" s="424"/>
      <c r="G30" s="437"/>
      <c r="H30" s="438"/>
      <c r="I30" s="438"/>
      <c r="J30" s="438"/>
      <c r="K30" s="439"/>
      <c r="L30" s="423" t="s">
        <v>538</v>
      </c>
      <c r="M30" s="424"/>
      <c r="N30" s="437">
        <v>18.798193333333334</v>
      </c>
      <c r="O30" s="438"/>
      <c r="P30" s="438"/>
      <c r="Q30" s="438"/>
      <c r="R30" s="438"/>
      <c r="S30" s="439"/>
      <c r="T30" s="423" t="s">
        <v>538</v>
      </c>
      <c r="U30" s="428"/>
      <c r="V30" s="424"/>
      <c r="W30" s="418" t="s">
        <v>903</v>
      </c>
      <c r="X30" s="419"/>
      <c r="Y30" s="419"/>
      <c r="Z30" s="419"/>
      <c r="AA30" s="420"/>
      <c r="AB30" s="96"/>
    </row>
    <row r="31" spans="2:28" ht="16.5">
      <c r="B31" s="421">
        <v>15</v>
      </c>
      <c r="C31" s="422"/>
      <c r="D31" s="183" t="s">
        <v>489</v>
      </c>
      <c r="E31" s="423" t="s">
        <v>537</v>
      </c>
      <c r="F31" s="424"/>
      <c r="G31" s="437"/>
      <c r="H31" s="438"/>
      <c r="I31" s="438"/>
      <c r="J31" s="438"/>
      <c r="K31" s="439"/>
      <c r="L31" s="423" t="s">
        <v>538</v>
      </c>
      <c r="M31" s="424"/>
      <c r="N31" s="437">
        <v>230.42282678571434</v>
      </c>
      <c r="O31" s="438"/>
      <c r="P31" s="438"/>
      <c r="Q31" s="438"/>
      <c r="R31" s="438"/>
      <c r="S31" s="439"/>
      <c r="T31" s="423" t="s">
        <v>538</v>
      </c>
      <c r="U31" s="428"/>
      <c r="V31" s="424"/>
      <c r="W31" s="418" t="s">
        <v>903</v>
      </c>
      <c r="X31" s="419"/>
      <c r="Y31" s="419"/>
      <c r="Z31" s="419"/>
      <c r="AA31" s="420"/>
      <c r="AB31" s="96"/>
    </row>
    <row r="32" spans="2:28" ht="16.5">
      <c r="B32" s="421">
        <v>16</v>
      </c>
      <c r="C32" s="422"/>
      <c r="D32" s="183" t="s">
        <v>490</v>
      </c>
      <c r="E32" s="423" t="s">
        <v>537</v>
      </c>
      <c r="F32" s="424"/>
      <c r="G32" s="437"/>
      <c r="H32" s="438"/>
      <c r="I32" s="438"/>
      <c r="J32" s="438"/>
      <c r="K32" s="439"/>
      <c r="L32" s="423" t="s">
        <v>538</v>
      </c>
      <c r="M32" s="424"/>
      <c r="N32" s="437">
        <v>49.391356666666674</v>
      </c>
      <c r="O32" s="438"/>
      <c r="P32" s="438"/>
      <c r="Q32" s="438"/>
      <c r="R32" s="438"/>
      <c r="S32" s="439"/>
      <c r="T32" s="423" t="s">
        <v>538</v>
      </c>
      <c r="U32" s="428"/>
      <c r="V32" s="424"/>
      <c r="W32" s="418" t="s">
        <v>903</v>
      </c>
      <c r="X32" s="419"/>
      <c r="Y32" s="419"/>
      <c r="Z32" s="419"/>
      <c r="AA32" s="420"/>
      <c r="AB32" s="96"/>
    </row>
    <row r="33" spans="2:28" ht="16.5">
      <c r="B33" s="421">
        <v>17</v>
      </c>
      <c r="C33" s="422"/>
      <c r="D33" s="184" t="s">
        <v>491</v>
      </c>
      <c r="E33" s="432" t="s">
        <v>537</v>
      </c>
      <c r="F33" s="433"/>
      <c r="G33" s="434"/>
      <c r="H33" s="435"/>
      <c r="I33" s="435"/>
      <c r="J33" s="435"/>
      <c r="K33" s="436"/>
      <c r="L33" s="432" t="s">
        <v>538</v>
      </c>
      <c r="M33" s="433"/>
      <c r="N33" s="434">
        <v>1439</v>
      </c>
      <c r="O33" s="435"/>
      <c r="P33" s="435"/>
      <c r="Q33" s="435"/>
      <c r="R33" s="435"/>
      <c r="S33" s="436"/>
      <c r="T33" s="423" t="s">
        <v>538</v>
      </c>
      <c r="U33" s="428"/>
      <c r="V33" s="424"/>
      <c r="W33" s="418" t="s">
        <v>834</v>
      </c>
      <c r="X33" s="419"/>
      <c r="Y33" s="419"/>
      <c r="Z33" s="419"/>
      <c r="AA33" s="420"/>
      <c r="AB33" s="96"/>
    </row>
    <row r="34" spans="2:28" ht="16.5">
      <c r="B34" s="421">
        <v>18</v>
      </c>
      <c r="C34" s="422"/>
      <c r="D34" s="184" t="s">
        <v>492</v>
      </c>
      <c r="E34" s="432" t="s">
        <v>537</v>
      </c>
      <c r="F34" s="433"/>
      <c r="G34" s="434"/>
      <c r="H34" s="435"/>
      <c r="I34" s="435"/>
      <c r="J34" s="435"/>
      <c r="K34" s="436"/>
      <c r="L34" s="432" t="s">
        <v>538</v>
      </c>
      <c r="M34" s="433"/>
      <c r="N34" s="434">
        <v>959.51</v>
      </c>
      <c r="O34" s="435"/>
      <c r="P34" s="435"/>
      <c r="Q34" s="435"/>
      <c r="R34" s="435"/>
      <c r="S34" s="436"/>
      <c r="T34" s="423" t="s">
        <v>538</v>
      </c>
      <c r="U34" s="428"/>
      <c r="V34" s="424"/>
      <c r="W34" s="418" t="s">
        <v>834</v>
      </c>
      <c r="X34" s="419"/>
      <c r="Y34" s="419"/>
      <c r="Z34" s="419"/>
      <c r="AA34" s="420"/>
      <c r="AB34" s="96"/>
    </row>
    <row r="35" spans="2:28" ht="16.5">
      <c r="B35" s="421">
        <v>19</v>
      </c>
      <c r="C35" s="422"/>
      <c r="D35" s="184" t="s">
        <v>493</v>
      </c>
      <c r="E35" s="432" t="s">
        <v>537</v>
      </c>
      <c r="F35" s="433"/>
      <c r="G35" s="434"/>
      <c r="H35" s="435"/>
      <c r="I35" s="435"/>
      <c r="J35" s="435"/>
      <c r="K35" s="436"/>
      <c r="L35" s="432" t="s">
        <v>538</v>
      </c>
      <c r="M35" s="433"/>
      <c r="N35" s="434">
        <v>439.75</v>
      </c>
      <c r="O35" s="435"/>
      <c r="P35" s="435"/>
      <c r="Q35" s="435"/>
      <c r="R35" s="435"/>
      <c r="S35" s="436"/>
      <c r="T35" s="423" t="s">
        <v>538</v>
      </c>
      <c r="U35" s="428"/>
      <c r="V35" s="424"/>
      <c r="W35" s="418" t="s">
        <v>834</v>
      </c>
      <c r="X35" s="419"/>
      <c r="Y35" s="419"/>
      <c r="Z35" s="419"/>
      <c r="AA35" s="420"/>
      <c r="AB35" s="96"/>
    </row>
    <row r="36" spans="2:28" ht="16.5">
      <c r="B36" s="421">
        <v>20</v>
      </c>
      <c r="C36" s="422"/>
      <c r="D36" s="183" t="s">
        <v>494</v>
      </c>
      <c r="E36" s="423" t="s">
        <v>261</v>
      </c>
      <c r="F36" s="424"/>
      <c r="G36" s="425"/>
      <c r="H36" s="426"/>
      <c r="I36" s="426"/>
      <c r="J36" s="426"/>
      <c r="K36" s="427"/>
      <c r="L36" s="423" t="s">
        <v>538</v>
      </c>
      <c r="M36" s="424"/>
      <c r="N36" s="425">
        <v>1386.052</v>
      </c>
      <c r="O36" s="426"/>
      <c r="P36" s="426"/>
      <c r="Q36" s="426"/>
      <c r="R36" s="426"/>
      <c r="S36" s="427"/>
      <c r="T36" s="423" t="s">
        <v>538</v>
      </c>
      <c r="U36" s="428"/>
      <c r="V36" s="424"/>
      <c r="W36" s="429" t="s">
        <v>469</v>
      </c>
      <c r="X36" s="430"/>
      <c r="Y36" s="430"/>
      <c r="Z36" s="430"/>
      <c r="AA36" s="431"/>
      <c r="AB36" s="96"/>
    </row>
    <row r="37" spans="2:28" ht="16.5">
      <c r="B37" s="421">
        <v>21</v>
      </c>
      <c r="C37" s="422"/>
      <c r="D37" s="183" t="s">
        <v>495</v>
      </c>
      <c r="E37" s="423" t="s">
        <v>261</v>
      </c>
      <c r="F37" s="424"/>
      <c r="G37" s="425"/>
      <c r="H37" s="426"/>
      <c r="I37" s="426"/>
      <c r="J37" s="426"/>
      <c r="K37" s="427"/>
      <c r="L37" s="423" t="s">
        <v>538</v>
      </c>
      <c r="M37" s="424"/>
      <c r="N37" s="425">
        <v>14.447</v>
      </c>
      <c r="O37" s="426"/>
      <c r="P37" s="426"/>
      <c r="Q37" s="426"/>
      <c r="R37" s="426"/>
      <c r="S37" s="427"/>
      <c r="T37" s="423" t="s">
        <v>538</v>
      </c>
      <c r="U37" s="428"/>
      <c r="V37" s="424"/>
      <c r="W37" s="429" t="s">
        <v>469</v>
      </c>
      <c r="X37" s="430"/>
      <c r="Y37" s="430"/>
      <c r="Z37" s="430"/>
      <c r="AA37" s="431"/>
      <c r="AB37" s="96"/>
    </row>
    <row r="38" spans="2:28" ht="16.5">
      <c r="B38" s="421">
        <v>22</v>
      </c>
      <c r="C38" s="422"/>
      <c r="D38" s="183" t="s">
        <v>496</v>
      </c>
      <c r="E38" s="423" t="s">
        <v>537</v>
      </c>
      <c r="F38" s="424"/>
      <c r="G38" s="425"/>
      <c r="H38" s="426"/>
      <c r="I38" s="426"/>
      <c r="J38" s="426"/>
      <c r="K38" s="427"/>
      <c r="L38" s="423" t="s">
        <v>538</v>
      </c>
      <c r="M38" s="424"/>
      <c r="N38" s="425">
        <v>198.72</v>
      </c>
      <c r="O38" s="426"/>
      <c r="P38" s="426"/>
      <c r="Q38" s="426"/>
      <c r="R38" s="426"/>
      <c r="S38" s="427"/>
      <c r="T38" s="423" t="s">
        <v>538</v>
      </c>
      <c r="U38" s="428"/>
      <c r="V38" s="424"/>
      <c r="W38" s="429" t="s">
        <v>469</v>
      </c>
      <c r="X38" s="430"/>
      <c r="Y38" s="430"/>
      <c r="Z38" s="430"/>
      <c r="AA38" s="431"/>
      <c r="AB38" s="96"/>
    </row>
    <row r="39" spans="2:28" ht="16.5">
      <c r="B39" s="421">
        <v>23</v>
      </c>
      <c r="C39" s="422"/>
      <c r="D39" s="183" t="s">
        <v>497</v>
      </c>
      <c r="E39" s="423" t="s">
        <v>537</v>
      </c>
      <c r="F39" s="424"/>
      <c r="G39" s="425"/>
      <c r="H39" s="426"/>
      <c r="I39" s="426"/>
      <c r="J39" s="426"/>
      <c r="K39" s="427"/>
      <c r="L39" s="423" t="s">
        <v>538</v>
      </c>
      <c r="M39" s="424"/>
      <c r="N39" s="425">
        <v>48.31</v>
      </c>
      <c r="O39" s="426"/>
      <c r="P39" s="426"/>
      <c r="Q39" s="426"/>
      <c r="R39" s="426"/>
      <c r="S39" s="427"/>
      <c r="T39" s="423" t="s">
        <v>538</v>
      </c>
      <c r="U39" s="428"/>
      <c r="V39" s="424"/>
      <c r="W39" s="429" t="s">
        <v>469</v>
      </c>
      <c r="X39" s="430"/>
      <c r="Y39" s="430"/>
      <c r="Z39" s="430"/>
      <c r="AA39" s="431"/>
      <c r="AB39" s="96"/>
    </row>
    <row r="40" spans="2:28" ht="16.5">
      <c r="B40" s="421">
        <v>24</v>
      </c>
      <c r="C40" s="422"/>
      <c r="D40" s="183" t="s">
        <v>498</v>
      </c>
      <c r="E40" s="423" t="s">
        <v>537</v>
      </c>
      <c r="F40" s="424"/>
      <c r="G40" s="425"/>
      <c r="H40" s="426"/>
      <c r="I40" s="426"/>
      <c r="J40" s="426"/>
      <c r="K40" s="427"/>
      <c r="L40" s="423" t="s">
        <v>538</v>
      </c>
      <c r="M40" s="424"/>
      <c r="N40" s="425">
        <v>57.67</v>
      </c>
      <c r="O40" s="426"/>
      <c r="P40" s="426"/>
      <c r="Q40" s="426"/>
      <c r="R40" s="426"/>
      <c r="S40" s="427"/>
      <c r="T40" s="423" t="s">
        <v>538</v>
      </c>
      <c r="U40" s="428"/>
      <c r="V40" s="424"/>
      <c r="W40" s="429" t="s">
        <v>469</v>
      </c>
      <c r="X40" s="430"/>
      <c r="Y40" s="430"/>
      <c r="Z40" s="430"/>
      <c r="AA40" s="431"/>
      <c r="AB40" s="96"/>
    </row>
    <row r="41" spans="2:28" ht="16.5">
      <c r="B41" s="421">
        <v>25</v>
      </c>
      <c r="C41" s="422"/>
      <c r="D41" s="183" t="s">
        <v>499</v>
      </c>
      <c r="E41" s="423" t="s">
        <v>537</v>
      </c>
      <c r="F41" s="424"/>
      <c r="G41" s="425"/>
      <c r="H41" s="426"/>
      <c r="I41" s="426"/>
      <c r="J41" s="426"/>
      <c r="K41" s="427"/>
      <c r="L41" s="423" t="s">
        <v>538</v>
      </c>
      <c r="M41" s="424"/>
      <c r="N41" s="425">
        <v>1981.76</v>
      </c>
      <c r="O41" s="426"/>
      <c r="P41" s="426"/>
      <c r="Q41" s="426"/>
      <c r="R41" s="426"/>
      <c r="S41" s="427"/>
      <c r="T41" s="423" t="s">
        <v>538</v>
      </c>
      <c r="U41" s="428"/>
      <c r="V41" s="424"/>
      <c r="W41" s="429" t="s">
        <v>469</v>
      </c>
      <c r="X41" s="430"/>
      <c r="Y41" s="430"/>
      <c r="Z41" s="430"/>
      <c r="AA41" s="431"/>
      <c r="AB41" s="96"/>
    </row>
    <row r="42" spans="2:28" ht="16.5">
      <c r="B42" s="421">
        <v>26</v>
      </c>
      <c r="C42" s="422"/>
      <c r="D42" s="84"/>
      <c r="E42" s="421"/>
      <c r="F42" s="422"/>
      <c r="G42" s="476"/>
      <c r="H42" s="477"/>
      <c r="I42" s="477"/>
      <c r="J42" s="477"/>
      <c r="K42" s="478"/>
      <c r="L42" s="421"/>
      <c r="M42" s="422"/>
      <c r="N42" s="476"/>
      <c r="O42" s="477"/>
      <c r="P42" s="477"/>
      <c r="Q42" s="477"/>
      <c r="R42" s="477"/>
      <c r="S42" s="478"/>
      <c r="T42" s="421"/>
      <c r="U42" s="443"/>
      <c r="V42" s="422"/>
      <c r="W42" s="479"/>
      <c r="X42" s="480"/>
      <c r="Y42" s="480"/>
      <c r="Z42" s="480"/>
      <c r="AA42" s="481"/>
      <c r="AB42" s="96"/>
    </row>
  </sheetData>
  <sheetProtection formatCells="0" formatRows="0" insertRows="0" deleteRows="0"/>
  <mergeCells count="209">
    <mergeCell ref="W41:AA41"/>
    <mergeCell ref="T41:V41"/>
    <mergeCell ref="T42:V42"/>
    <mergeCell ref="N42:S42"/>
    <mergeCell ref="E40:F40"/>
    <mergeCell ref="E41:F41"/>
    <mergeCell ref="N41:S41"/>
    <mergeCell ref="N40:S40"/>
    <mergeCell ref="L41:M41"/>
    <mergeCell ref="T40:V40"/>
    <mergeCell ref="W40:AA40"/>
    <mergeCell ref="W39:AA39"/>
    <mergeCell ref="T39:V39"/>
    <mergeCell ref="B42:C42"/>
    <mergeCell ref="E42:F42"/>
    <mergeCell ref="G42:K42"/>
    <mergeCell ref="L42:M42"/>
    <mergeCell ref="B41:C41"/>
    <mergeCell ref="W42:AA42"/>
    <mergeCell ref="B39:C39"/>
    <mergeCell ref="E39:F39"/>
    <mergeCell ref="N38:S38"/>
    <mergeCell ref="N10:P11"/>
    <mergeCell ref="Y3:AA13"/>
    <mergeCell ref="T36:V36"/>
    <mergeCell ref="T38:V38"/>
    <mergeCell ref="W38:AA38"/>
    <mergeCell ref="N36:S36"/>
    <mergeCell ref="N39:S39"/>
    <mergeCell ref="E10:H10"/>
    <mergeCell ref="C5:D6"/>
    <mergeCell ref="I5:I6"/>
    <mergeCell ref="M5:M6"/>
    <mergeCell ref="E5:H5"/>
    <mergeCell ref="E6:H6"/>
    <mergeCell ref="D15:D16"/>
    <mergeCell ref="B15:C16"/>
    <mergeCell ref="I10:I11"/>
    <mergeCell ref="E11:H11"/>
    <mergeCell ref="C10:D11"/>
    <mergeCell ref="B38:C38"/>
    <mergeCell ref="B36:C36"/>
    <mergeCell ref="E36:F36"/>
    <mergeCell ref="G36:K36"/>
    <mergeCell ref="E38:F38"/>
    <mergeCell ref="W17:AA17"/>
    <mergeCell ref="W18:AA18"/>
    <mergeCell ref="W19:AA19"/>
    <mergeCell ref="L17:M17"/>
    <mergeCell ref="W36:AA36"/>
    <mergeCell ref="J11:L11"/>
    <mergeCell ref="M10:M11"/>
    <mergeCell ref="J10:L10"/>
    <mergeCell ref="N5:P6"/>
    <mergeCell ref="J5:L5"/>
    <mergeCell ref="J6:L6"/>
    <mergeCell ref="G41:K41"/>
    <mergeCell ref="L40:M40"/>
    <mergeCell ref="L39:M39"/>
    <mergeCell ref="L38:M38"/>
    <mergeCell ref="L36:M36"/>
    <mergeCell ref="G40:K40"/>
    <mergeCell ref="G38:K38"/>
    <mergeCell ref="G39:K39"/>
    <mergeCell ref="B40:C40"/>
    <mergeCell ref="G15:M15"/>
    <mergeCell ref="N15:V15"/>
    <mergeCell ref="W15:AA16"/>
    <mergeCell ref="E15:F16"/>
    <mergeCell ref="L16:M16"/>
    <mergeCell ref="T16:V16"/>
    <mergeCell ref="G16:K16"/>
    <mergeCell ref="N16:S16"/>
    <mergeCell ref="B18:C18"/>
    <mergeCell ref="E18:F18"/>
    <mergeCell ref="G18:K18"/>
    <mergeCell ref="L18:M18"/>
    <mergeCell ref="N18:S18"/>
    <mergeCell ref="T18:V18"/>
    <mergeCell ref="B17:C17"/>
    <mergeCell ref="E17:F17"/>
    <mergeCell ref="N17:S17"/>
    <mergeCell ref="T17:V17"/>
    <mergeCell ref="G17:K17"/>
    <mergeCell ref="N19:S19"/>
    <mergeCell ref="T19:V19"/>
    <mergeCell ref="B20:C20"/>
    <mergeCell ref="E20:F20"/>
    <mergeCell ref="G20:K20"/>
    <mergeCell ref="L20:M20"/>
    <mergeCell ref="N20:S20"/>
    <mergeCell ref="T20:V20"/>
    <mergeCell ref="G19:K19"/>
    <mergeCell ref="L19:M19"/>
    <mergeCell ref="W20:AA20"/>
    <mergeCell ref="B19:C19"/>
    <mergeCell ref="E19:F19"/>
    <mergeCell ref="W21:AA21"/>
    <mergeCell ref="B22:C22"/>
    <mergeCell ref="E22:F22"/>
    <mergeCell ref="G22:K22"/>
    <mergeCell ref="L22:M22"/>
    <mergeCell ref="N22:S22"/>
    <mergeCell ref="T22:V22"/>
    <mergeCell ref="W22:AA22"/>
    <mergeCell ref="B21:C21"/>
    <mergeCell ref="E21:F21"/>
    <mergeCell ref="G23:K23"/>
    <mergeCell ref="L23:M23"/>
    <mergeCell ref="N21:S21"/>
    <mergeCell ref="T21:V21"/>
    <mergeCell ref="G21:K21"/>
    <mergeCell ref="L21:M21"/>
    <mergeCell ref="N23:S23"/>
    <mergeCell ref="T23:V23"/>
    <mergeCell ref="W23:AA23"/>
    <mergeCell ref="B24:C24"/>
    <mergeCell ref="E24:F24"/>
    <mergeCell ref="G24:K24"/>
    <mergeCell ref="L24:M24"/>
    <mergeCell ref="N24:S24"/>
    <mergeCell ref="T24:V24"/>
    <mergeCell ref="W24:AA24"/>
    <mergeCell ref="B23:C23"/>
    <mergeCell ref="E23:F23"/>
    <mergeCell ref="W25:AA25"/>
    <mergeCell ref="B26:C26"/>
    <mergeCell ref="E26:F26"/>
    <mergeCell ref="G26:K26"/>
    <mergeCell ref="L26:M26"/>
    <mergeCell ref="N26:S26"/>
    <mergeCell ref="T26:V26"/>
    <mergeCell ref="W26:AA26"/>
    <mergeCell ref="B25:C25"/>
    <mergeCell ref="E25:F25"/>
    <mergeCell ref="G27:K27"/>
    <mergeCell ref="L27:M27"/>
    <mergeCell ref="N25:S25"/>
    <mergeCell ref="T25:V25"/>
    <mergeCell ref="G25:K25"/>
    <mergeCell ref="L25:M25"/>
    <mergeCell ref="N27:S27"/>
    <mergeCell ref="T27:V27"/>
    <mergeCell ref="W27:AA27"/>
    <mergeCell ref="B28:C28"/>
    <mergeCell ref="E28:F28"/>
    <mergeCell ref="G28:K28"/>
    <mergeCell ref="L28:M28"/>
    <mergeCell ref="N28:S28"/>
    <mergeCell ref="T28:V28"/>
    <mergeCell ref="W28:AA28"/>
    <mergeCell ref="B27:C27"/>
    <mergeCell ref="E27:F27"/>
    <mergeCell ref="W29:AA29"/>
    <mergeCell ref="B30:C30"/>
    <mergeCell ref="E30:F30"/>
    <mergeCell ref="G30:K30"/>
    <mergeCell ref="L30:M30"/>
    <mergeCell ref="N30:S30"/>
    <mergeCell ref="T30:V30"/>
    <mergeCell ref="W30:AA30"/>
    <mergeCell ref="B29:C29"/>
    <mergeCell ref="E29:F29"/>
    <mergeCell ref="G31:K31"/>
    <mergeCell ref="L31:M31"/>
    <mergeCell ref="N29:S29"/>
    <mergeCell ref="T29:V29"/>
    <mergeCell ref="G29:K29"/>
    <mergeCell ref="L29:M29"/>
    <mergeCell ref="N31:S31"/>
    <mergeCell ref="T31:V31"/>
    <mergeCell ref="W31:AA31"/>
    <mergeCell ref="B32:C32"/>
    <mergeCell ref="E32:F32"/>
    <mergeCell ref="G32:K32"/>
    <mergeCell ref="L32:M32"/>
    <mergeCell ref="N32:S32"/>
    <mergeCell ref="T32:V32"/>
    <mergeCell ref="W32:AA32"/>
    <mergeCell ref="B31:C31"/>
    <mergeCell ref="E31:F31"/>
    <mergeCell ref="W33:AA33"/>
    <mergeCell ref="B34:C34"/>
    <mergeCell ref="E34:F34"/>
    <mergeCell ref="G34:K34"/>
    <mergeCell ref="L34:M34"/>
    <mergeCell ref="N34:S34"/>
    <mergeCell ref="T34:V34"/>
    <mergeCell ref="W34:AA34"/>
    <mergeCell ref="B33:C33"/>
    <mergeCell ref="E33:F33"/>
    <mergeCell ref="G35:K35"/>
    <mergeCell ref="L35:M35"/>
    <mergeCell ref="N33:S33"/>
    <mergeCell ref="T33:V33"/>
    <mergeCell ref="G33:K33"/>
    <mergeCell ref="L33:M33"/>
    <mergeCell ref="N35:S35"/>
    <mergeCell ref="T35:V35"/>
    <mergeCell ref="W35:AA35"/>
    <mergeCell ref="B37:C37"/>
    <mergeCell ref="E37:F37"/>
    <mergeCell ref="G37:K37"/>
    <mergeCell ref="L37:M37"/>
    <mergeCell ref="N37:S37"/>
    <mergeCell ref="T37:V37"/>
    <mergeCell ref="W37:AA37"/>
    <mergeCell ref="B35:C35"/>
    <mergeCell ref="E35:F35"/>
  </mergeCells>
  <dataValidations count="2">
    <dataValidation type="list" allowBlank="1" showInputMessage="1" showErrorMessage="1" sqref="E17:F42">
      <formula1>原物料屬性</formula1>
    </dataValidation>
    <dataValidation type="list" allowBlank="1" showInputMessage="1" showErrorMessage="1" sqref="T17:V42 L17:L42 M42 M17:M35">
      <formula1>單位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11"/>
  </sheetPr>
  <dimension ref="A1:AC39"/>
  <sheetViews>
    <sheetView showGridLines="0" zoomScale="85" zoomScaleNormal="85" zoomScaleSheetLayoutView="100" zoomScalePageLayoutView="0" workbookViewId="0" topLeftCell="A4">
      <selection activeCell="J5" sqref="J5:L5"/>
    </sheetView>
  </sheetViews>
  <sheetFormatPr defaultColWidth="11.00390625" defaultRowHeight="16.5"/>
  <cols>
    <col min="1" max="1" width="1.12109375" style="32" customWidth="1"/>
    <col min="2" max="2" width="2.875" style="32" customWidth="1"/>
    <col min="3" max="3" width="3.625" style="32" customWidth="1"/>
    <col min="4" max="4" width="27.50390625" style="32" bestFit="1" customWidth="1"/>
    <col min="5" max="5" width="8.375" style="32" customWidth="1"/>
    <col min="6" max="6" width="9.375" style="32" customWidth="1"/>
    <col min="7" max="8" width="5.375" style="32" customWidth="1"/>
    <col min="9" max="9" width="5.375" style="33" customWidth="1"/>
    <col min="10" max="10" width="6.125" style="34" customWidth="1"/>
    <col min="11" max="11" width="4.125" style="34" customWidth="1"/>
    <col min="12" max="12" width="10.875" style="34" customWidth="1"/>
    <col min="13" max="13" width="3.50390625" style="33" customWidth="1"/>
    <col min="14" max="16" width="4.875" style="34" customWidth="1"/>
    <col min="17" max="17" width="3.875" style="36" customWidth="1"/>
    <col min="18" max="18" width="2.875" style="37" customWidth="1"/>
    <col min="19" max="19" width="4.125" style="32" customWidth="1"/>
    <col min="20" max="20" width="3.00390625" style="32" customWidth="1"/>
    <col min="21" max="21" width="4.125" style="38" customWidth="1"/>
    <col min="22" max="22" width="6.875" style="38" customWidth="1"/>
    <col min="23" max="23" width="8.625" style="39" customWidth="1"/>
    <col min="24" max="24" width="1.4921875" style="39" customWidth="1"/>
    <col min="25" max="25" width="6.25390625" style="39" customWidth="1"/>
    <col min="26" max="26" width="2.625" style="39" customWidth="1"/>
    <col min="27" max="27" width="1.12109375" style="39" customWidth="1"/>
    <col min="28" max="28" width="2.00390625" style="39" customWidth="1"/>
    <col min="29" max="16384" width="11.00390625" style="39" customWidth="1"/>
  </cols>
  <sheetData>
    <row r="1" spans="2:29" ht="19.5">
      <c r="B1" s="312" t="s">
        <v>336</v>
      </c>
      <c r="C1" s="313"/>
      <c r="D1" s="313"/>
      <c r="E1" s="89"/>
      <c r="F1" s="89"/>
      <c r="G1" s="89"/>
      <c r="H1" s="89"/>
      <c r="I1" s="90"/>
      <c r="J1" s="91"/>
      <c r="K1" s="91"/>
      <c r="L1" s="91"/>
      <c r="M1" s="90"/>
      <c r="N1" s="91"/>
      <c r="O1" s="92"/>
      <c r="P1" s="92"/>
      <c r="Q1" s="93"/>
      <c r="R1" s="94"/>
      <c r="S1" s="89"/>
      <c r="T1" s="89"/>
      <c r="U1" s="95"/>
      <c r="V1" s="95"/>
      <c r="W1" s="96"/>
      <c r="X1" s="96"/>
      <c r="Y1" s="96"/>
      <c r="Z1" s="96"/>
      <c r="AA1" s="92"/>
      <c r="AB1" s="96"/>
      <c r="AC1" s="96"/>
    </row>
    <row r="2" spans="2:29" ht="19.5">
      <c r="B2" s="314" t="s">
        <v>905</v>
      </c>
      <c r="C2" s="313"/>
      <c r="D2" s="313"/>
      <c r="E2" s="89"/>
      <c r="F2" s="89"/>
      <c r="G2" s="89"/>
      <c r="H2" s="89"/>
      <c r="I2" s="90"/>
      <c r="J2" s="91"/>
      <c r="K2" s="91"/>
      <c r="L2" s="91"/>
      <c r="M2" s="90"/>
      <c r="N2" s="91"/>
      <c r="O2" s="91"/>
      <c r="P2" s="91"/>
      <c r="Q2" s="93"/>
      <c r="R2" s="94"/>
      <c r="S2" s="89"/>
      <c r="T2" s="89"/>
      <c r="U2" s="95"/>
      <c r="V2" s="95"/>
      <c r="W2" s="96"/>
      <c r="X2" s="96"/>
      <c r="Y2" s="96"/>
      <c r="Z2" s="96"/>
      <c r="AA2" s="96"/>
      <c r="AB2" s="96"/>
      <c r="AC2" s="96"/>
    </row>
    <row r="3" spans="2:29" ht="8.25" customHeight="1">
      <c r="B3" s="97"/>
      <c r="C3" s="98"/>
      <c r="D3" s="98"/>
      <c r="E3" s="98"/>
      <c r="F3" s="98"/>
      <c r="G3" s="98"/>
      <c r="H3" s="98"/>
      <c r="I3" s="99"/>
      <c r="J3" s="100"/>
      <c r="K3" s="100"/>
      <c r="L3" s="100"/>
      <c r="M3" s="99"/>
      <c r="N3" s="100"/>
      <c r="O3" s="100"/>
      <c r="P3" s="100"/>
      <c r="Q3" s="101"/>
      <c r="R3" s="102"/>
      <c r="S3" s="103"/>
      <c r="T3" s="103"/>
      <c r="U3" s="104"/>
      <c r="V3" s="104"/>
      <c r="W3" s="104"/>
      <c r="X3" s="105"/>
      <c r="Y3" s="467" t="s">
        <v>337</v>
      </c>
      <c r="Z3" s="468"/>
      <c r="AA3" s="469"/>
      <c r="AB3" s="96"/>
      <c r="AC3" s="96"/>
    </row>
    <row r="4" spans="1:29" s="41" customFormat="1" ht="3" customHeight="1">
      <c r="A4" s="40"/>
      <c r="B4" s="106"/>
      <c r="C4" s="107"/>
      <c r="D4" s="107"/>
      <c r="E4" s="107"/>
      <c r="F4" s="107"/>
      <c r="G4" s="107"/>
      <c r="H4" s="107"/>
      <c r="I4" s="108"/>
      <c r="J4" s="109"/>
      <c r="K4" s="109"/>
      <c r="L4" s="109"/>
      <c r="M4" s="108"/>
      <c r="N4" s="163"/>
      <c r="O4" s="163"/>
      <c r="P4" s="163"/>
      <c r="Q4" s="111"/>
      <c r="R4" s="112"/>
      <c r="S4" s="113"/>
      <c r="T4" s="113"/>
      <c r="U4" s="114"/>
      <c r="V4" s="114"/>
      <c r="W4" s="114"/>
      <c r="X4" s="115"/>
      <c r="Y4" s="470"/>
      <c r="Z4" s="471"/>
      <c r="AA4" s="472"/>
      <c r="AB4" s="162"/>
      <c r="AC4" s="162"/>
    </row>
    <row r="5" spans="1:29" s="41" customFormat="1" ht="14.25" customHeight="1">
      <c r="A5" s="40"/>
      <c r="B5" s="106"/>
      <c r="C5" s="461" t="s">
        <v>906</v>
      </c>
      <c r="D5" s="461"/>
      <c r="E5" s="462" t="s">
        <v>1053</v>
      </c>
      <c r="F5" s="462"/>
      <c r="G5" s="462"/>
      <c r="H5" s="462"/>
      <c r="I5" s="456" t="s">
        <v>338</v>
      </c>
      <c r="J5" s="484"/>
      <c r="K5" s="484"/>
      <c r="L5" s="484"/>
      <c r="M5" s="456" t="s">
        <v>338</v>
      </c>
      <c r="N5" s="492" t="e">
        <f>J5/J6</f>
        <v>#DIV/0!</v>
      </c>
      <c r="O5" s="492"/>
      <c r="P5" s="492"/>
      <c r="Q5" s="111"/>
      <c r="R5" s="112"/>
      <c r="S5" s="113"/>
      <c r="T5" s="113"/>
      <c r="U5" s="114"/>
      <c r="V5" s="114"/>
      <c r="W5" s="114"/>
      <c r="X5" s="115"/>
      <c r="Y5" s="470"/>
      <c r="Z5" s="471"/>
      <c r="AA5" s="472"/>
      <c r="AB5" s="162"/>
      <c r="AC5" s="162"/>
    </row>
    <row r="6" spans="1:29" s="41" customFormat="1" ht="14.25" customHeight="1">
      <c r="A6" s="40"/>
      <c r="B6" s="106"/>
      <c r="C6" s="461"/>
      <c r="D6" s="461"/>
      <c r="E6" s="463" t="s">
        <v>907</v>
      </c>
      <c r="F6" s="463"/>
      <c r="G6" s="463"/>
      <c r="H6" s="463"/>
      <c r="I6" s="482"/>
      <c r="J6" s="485"/>
      <c r="K6" s="485"/>
      <c r="L6" s="485"/>
      <c r="M6" s="482"/>
      <c r="N6" s="492"/>
      <c r="O6" s="492"/>
      <c r="P6" s="492"/>
      <c r="Q6" s="111"/>
      <c r="R6" s="112"/>
      <c r="S6" s="113"/>
      <c r="T6" s="113"/>
      <c r="U6" s="114"/>
      <c r="V6" s="114"/>
      <c r="W6" s="114"/>
      <c r="X6" s="115"/>
      <c r="Y6" s="470"/>
      <c r="Z6" s="471"/>
      <c r="AA6" s="472"/>
      <c r="AB6" s="162"/>
      <c r="AC6" s="162"/>
    </row>
    <row r="7" spans="1:29" s="41" customFormat="1" ht="4.5" customHeight="1">
      <c r="A7" s="40"/>
      <c r="B7" s="106"/>
      <c r="C7" s="107"/>
      <c r="D7" s="107"/>
      <c r="E7" s="107"/>
      <c r="F7" s="107"/>
      <c r="G7" s="107"/>
      <c r="H7" s="107"/>
      <c r="I7" s="108"/>
      <c r="J7" s="109"/>
      <c r="K7" s="109"/>
      <c r="L7" s="109"/>
      <c r="M7" s="108"/>
      <c r="N7" s="109"/>
      <c r="O7" s="109"/>
      <c r="P7" s="109"/>
      <c r="Q7" s="111"/>
      <c r="R7" s="112"/>
      <c r="S7" s="113"/>
      <c r="T7" s="113"/>
      <c r="U7" s="114"/>
      <c r="V7" s="114"/>
      <c r="W7" s="114"/>
      <c r="X7" s="115"/>
      <c r="Y7" s="470"/>
      <c r="Z7" s="471"/>
      <c r="AA7" s="472"/>
      <c r="AB7" s="162"/>
      <c r="AC7" s="162"/>
    </row>
    <row r="8" spans="1:29" s="41" customFormat="1" ht="6.75" customHeight="1">
      <c r="A8" s="40"/>
      <c r="B8" s="132"/>
      <c r="C8" s="133"/>
      <c r="D8" s="133"/>
      <c r="E8" s="133"/>
      <c r="F8" s="133"/>
      <c r="G8" s="133"/>
      <c r="H8" s="133"/>
      <c r="I8" s="134"/>
      <c r="J8" s="135"/>
      <c r="K8" s="135"/>
      <c r="L8" s="135"/>
      <c r="M8" s="134"/>
      <c r="N8" s="135"/>
      <c r="O8" s="135"/>
      <c r="P8" s="135"/>
      <c r="Q8" s="136"/>
      <c r="R8" s="137"/>
      <c r="S8" s="133"/>
      <c r="T8" s="133"/>
      <c r="U8" s="138"/>
      <c r="V8" s="138"/>
      <c r="W8" s="138"/>
      <c r="X8" s="139"/>
      <c r="Y8" s="473"/>
      <c r="Z8" s="474"/>
      <c r="AA8" s="475"/>
      <c r="AB8" s="162"/>
      <c r="AC8" s="162"/>
    </row>
    <row r="9" spans="2:29" ht="16.5">
      <c r="B9" s="89"/>
      <c r="C9" s="89"/>
      <c r="D9" s="89"/>
      <c r="E9" s="89"/>
      <c r="F9" s="89"/>
      <c r="G9" s="89"/>
      <c r="H9" s="89"/>
      <c r="I9" s="90"/>
      <c r="J9" s="91"/>
      <c r="K9" s="91"/>
      <c r="L9" s="91"/>
      <c r="M9" s="90"/>
      <c r="N9" s="91"/>
      <c r="O9" s="91"/>
      <c r="P9" s="91"/>
      <c r="Q9" s="93"/>
      <c r="R9" s="94"/>
      <c r="S9" s="89"/>
      <c r="T9" s="89"/>
      <c r="U9" s="95"/>
      <c r="V9" s="95"/>
      <c r="W9" s="96"/>
      <c r="X9" s="96"/>
      <c r="Y9" s="96"/>
      <c r="Z9" s="96"/>
      <c r="AA9" s="96"/>
      <c r="AB9" s="96"/>
      <c r="AC9" s="96"/>
    </row>
    <row r="10" spans="2:29" ht="16.5">
      <c r="B10" s="451" t="s">
        <v>339</v>
      </c>
      <c r="C10" s="452"/>
      <c r="D10" s="464" t="s">
        <v>343</v>
      </c>
      <c r="E10" s="483" t="s">
        <v>344</v>
      </c>
      <c r="F10" s="483"/>
      <c r="G10" s="444"/>
      <c r="H10" s="444"/>
      <c r="I10" s="444"/>
      <c r="J10" s="444"/>
      <c r="K10" s="444"/>
      <c r="L10" s="444"/>
      <c r="M10" s="444"/>
      <c r="N10" s="444" t="s">
        <v>824</v>
      </c>
      <c r="O10" s="444"/>
      <c r="P10" s="444"/>
      <c r="Q10" s="444"/>
      <c r="R10" s="444"/>
      <c r="S10" s="444"/>
      <c r="T10" s="444"/>
      <c r="U10" s="444"/>
      <c r="V10" s="444"/>
      <c r="W10" s="445" t="s">
        <v>340</v>
      </c>
      <c r="X10" s="446"/>
      <c r="Y10" s="446"/>
      <c r="Z10" s="446"/>
      <c r="AA10" s="447"/>
      <c r="AB10" s="96"/>
      <c r="AC10" s="96"/>
    </row>
    <row r="11" spans="2:29" ht="16.5">
      <c r="B11" s="453"/>
      <c r="C11" s="454"/>
      <c r="D11" s="465"/>
      <c r="E11" s="82" t="s">
        <v>345</v>
      </c>
      <c r="F11" s="82" t="s">
        <v>41</v>
      </c>
      <c r="G11" s="444" t="s">
        <v>346</v>
      </c>
      <c r="H11" s="444"/>
      <c r="I11" s="444"/>
      <c r="J11" s="83" t="s">
        <v>41</v>
      </c>
      <c r="K11" s="444" t="s">
        <v>825</v>
      </c>
      <c r="L11" s="444"/>
      <c r="M11" s="444"/>
      <c r="N11" s="444" t="s">
        <v>346</v>
      </c>
      <c r="O11" s="444"/>
      <c r="P11" s="444"/>
      <c r="Q11" s="444" t="s">
        <v>41</v>
      </c>
      <c r="R11" s="444"/>
      <c r="S11" s="444" t="s">
        <v>825</v>
      </c>
      <c r="T11" s="444"/>
      <c r="U11" s="444"/>
      <c r="V11" s="444"/>
      <c r="W11" s="448"/>
      <c r="X11" s="449"/>
      <c r="Y11" s="449"/>
      <c r="Z11" s="449"/>
      <c r="AA11" s="450"/>
      <c r="AB11" s="96"/>
      <c r="AC11" s="96"/>
    </row>
    <row r="12" spans="2:29" ht="16.5">
      <c r="B12" s="421">
        <v>1</v>
      </c>
      <c r="C12" s="422"/>
      <c r="D12" s="183" t="s">
        <v>520</v>
      </c>
      <c r="E12" s="168">
        <v>860</v>
      </c>
      <c r="F12" s="87" t="s">
        <v>264</v>
      </c>
      <c r="G12" s="489"/>
      <c r="H12" s="490"/>
      <c r="I12" s="491"/>
      <c r="J12" s="87" t="s">
        <v>0</v>
      </c>
      <c r="K12" s="486">
        <f>E12*G12</f>
        <v>0</v>
      </c>
      <c r="L12" s="487"/>
      <c r="M12" s="488"/>
      <c r="N12" s="489">
        <v>131918400</v>
      </c>
      <c r="O12" s="490"/>
      <c r="P12" s="491"/>
      <c r="Q12" s="423" t="s">
        <v>0</v>
      </c>
      <c r="R12" s="424"/>
      <c r="S12" s="486">
        <f>E12*N12</f>
        <v>113449824000</v>
      </c>
      <c r="T12" s="487"/>
      <c r="U12" s="487"/>
      <c r="V12" s="488"/>
      <c r="W12" s="493" t="s">
        <v>705</v>
      </c>
      <c r="X12" s="494"/>
      <c r="Y12" s="494"/>
      <c r="Z12" s="494"/>
      <c r="AA12" s="495"/>
      <c r="AB12" s="96"/>
      <c r="AC12" s="96"/>
    </row>
    <row r="13" spans="2:29" ht="16.5">
      <c r="B13" s="421">
        <v>2</v>
      </c>
      <c r="C13" s="422"/>
      <c r="D13" s="183" t="s">
        <v>826</v>
      </c>
      <c r="E13" s="169">
        <v>5800</v>
      </c>
      <c r="F13" s="87" t="s">
        <v>262</v>
      </c>
      <c r="G13" s="425"/>
      <c r="H13" s="426"/>
      <c r="I13" s="427"/>
      <c r="J13" s="170" t="s">
        <v>1</v>
      </c>
      <c r="K13" s="486">
        <f>E13*G13</f>
        <v>0</v>
      </c>
      <c r="L13" s="487"/>
      <c r="M13" s="488"/>
      <c r="N13" s="489">
        <f>13144.35*1000</f>
        <v>13144350</v>
      </c>
      <c r="O13" s="490"/>
      <c r="P13" s="491"/>
      <c r="Q13" s="423" t="s">
        <v>1</v>
      </c>
      <c r="R13" s="424"/>
      <c r="S13" s="486">
        <f>E13*N13</f>
        <v>76237230000</v>
      </c>
      <c r="T13" s="487"/>
      <c r="U13" s="487"/>
      <c r="V13" s="488"/>
      <c r="W13" s="493" t="s">
        <v>706</v>
      </c>
      <c r="X13" s="494"/>
      <c r="Y13" s="494"/>
      <c r="Z13" s="494"/>
      <c r="AA13" s="495"/>
      <c r="AB13" s="96"/>
      <c r="AC13" s="96"/>
    </row>
    <row r="14" spans="2:29" ht="16.5">
      <c r="B14" s="421">
        <v>3</v>
      </c>
      <c r="C14" s="422"/>
      <c r="D14" s="183" t="s">
        <v>521</v>
      </c>
      <c r="E14" s="169">
        <v>4500</v>
      </c>
      <c r="F14" s="87" t="s">
        <v>262</v>
      </c>
      <c r="G14" s="425"/>
      <c r="H14" s="426"/>
      <c r="I14" s="427"/>
      <c r="J14" s="170" t="s">
        <v>1</v>
      </c>
      <c r="K14" s="486">
        <f>E14*G14</f>
        <v>0</v>
      </c>
      <c r="L14" s="487"/>
      <c r="M14" s="488"/>
      <c r="N14" s="489">
        <v>0</v>
      </c>
      <c r="O14" s="490"/>
      <c r="P14" s="491"/>
      <c r="Q14" s="423" t="s">
        <v>1</v>
      </c>
      <c r="R14" s="424"/>
      <c r="S14" s="486">
        <f>E14*N14</f>
        <v>0</v>
      </c>
      <c r="T14" s="487"/>
      <c r="U14" s="487"/>
      <c r="V14" s="488"/>
      <c r="W14" s="493" t="s">
        <v>706</v>
      </c>
      <c r="X14" s="494"/>
      <c r="Y14" s="494"/>
      <c r="Z14" s="494"/>
      <c r="AA14" s="495"/>
      <c r="AB14" s="96"/>
      <c r="AC14" s="96"/>
    </row>
    <row r="15" spans="2:29" ht="16.5">
      <c r="B15" s="421">
        <v>4</v>
      </c>
      <c r="C15" s="422"/>
      <c r="D15" s="183" t="s">
        <v>540</v>
      </c>
      <c r="E15" s="169">
        <v>9700</v>
      </c>
      <c r="F15" s="87" t="s">
        <v>263</v>
      </c>
      <c r="G15" s="425"/>
      <c r="H15" s="426"/>
      <c r="I15" s="427"/>
      <c r="J15" s="170" t="s">
        <v>704</v>
      </c>
      <c r="K15" s="486">
        <f>E15*G15</f>
        <v>0</v>
      </c>
      <c r="L15" s="487"/>
      <c r="M15" s="488"/>
      <c r="N15" s="489">
        <v>520000</v>
      </c>
      <c r="O15" s="490"/>
      <c r="P15" s="491"/>
      <c r="Q15" s="423" t="s">
        <v>704</v>
      </c>
      <c r="R15" s="424"/>
      <c r="S15" s="486">
        <f>E15*N15</f>
        <v>5044000000</v>
      </c>
      <c r="T15" s="487"/>
      <c r="U15" s="487"/>
      <c r="V15" s="488"/>
      <c r="W15" s="493" t="s">
        <v>707</v>
      </c>
      <c r="X15" s="494"/>
      <c r="Y15" s="494"/>
      <c r="Z15" s="494"/>
      <c r="AA15" s="495"/>
      <c r="AB15" s="96"/>
      <c r="AC15" s="96"/>
    </row>
    <row r="16" spans="2:29" ht="16.5">
      <c r="B16" s="421">
        <v>5</v>
      </c>
      <c r="C16" s="422"/>
      <c r="D16" s="183" t="s">
        <v>827</v>
      </c>
      <c r="E16" s="169">
        <v>11082</v>
      </c>
      <c r="F16" s="87" t="s">
        <v>262</v>
      </c>
      <c r="G16" s="496"/>
      <c r="H16" s="496"/>
      <c r="I16" s="496"/>
      <c r="J16" s="170" t="s">
        <v>1</v>
      </c>
      <c r="K16" s="486">
        <f>E16*G16</f>
        <v>0</v>
      </c>
      <c r="L16" s="487"/>
      <c r="M16" s="488"/>
      <c r="N16" s="496">
        <f>1522.887/1.786*1000</f>
        <v>852680.2911534153</v>
      </c>
      <c r="O16" s="496"/>
      <c r="P16" s="496"/>
      <c r="Q16" s="509" t="s">
        <v>130</v>
      </c>
      <c r="R16" s="509"/>
      <c r="S16" s="486">
        <f>E16*N16</f>
        <v>9449402986.56215</v>
      </c>
      <c r="T16" s="487"/>
      <c r="U16" s="487"/>
      <c r="V16" s="488"/>
      <c r="W16" s="493" t="s">
        <v>707</v>
      </c>
      <c r="X16" s="494"/>
      <c r="Y16" s="494"/>
      <c r="Z16" s="494"/>
      <c r="AA16" s="495"/>
      <c r="AB16" s="96"/>
      <c r="AC16" s="96"/>
    </row>
    <row r="17" spans="2:29" ht="16.5">
      <c r="B17" s="421">
        <v>6</v>
      </c>
      <c r="C17" s="422"/>
      <c r="D17" s="183" t="s">
        <v>828</v>
      </c>
      <c r="E17" s="169">
        <v>5800</v>
      </c>
      <c r="F17" s="87" t="s">
        <v>262</v>
      </c>
      <c r="G17" s="496"/>
      <c r="H17" s="496"/>
      <c r="I17" s="496"/>
      <c r="J17" s="170" t="s">
        <v>1</v>
      </c>
      <c r="K17" s="497">
        <f>G17*E17</f>
        <v>0</v>
      </c>
      <c r="L17" s="497"/>
      <c r="M17" s="497"/>
      <c r="N17" s="496">
        <f>22540.96*1000</f>
        <v>22540960</v>
      </c>
      <c r="O17" s="496"/>
      <c r="P17" s="496"/>
      <c r="Q17" s="509" t="s">
        <v>130</v>
      </c>
      <c r="R17" s="509"/>
      <c r="S17" s="497">
        <f>N17*E17</f>
        <v>130737568000</v>
      </c>
      <c r="T17" s="497"/>
      <c r="U17" s="497"/>
      <c r="V17" s="497"/>
      <c r="W17" s="493" t="s">
        <v>706</v>
      </c>
      <c r="X17" s="494"/>
      <c r="Y17" s="494"/>
      <c r="Z17" s="494"/>
      <c r="AA17" s="495"/>
      <c r="AB17" s="96"/>
      <c r="AC17" s="96"/>
    </row>
    <row r="18" spans="2:29" ht="16.5">
      <c r="B18" s="421">
        <v>7</v>
      </c>
      <c r="C18" s="422"/>
      <c r="D18" s="183" t="s">
        <v>829</v>
      </c>
      <c r="E18" s="169">
        <v>11082</v>
      </c>
      <c r="F18" s="87" t="s">
        <v>262</v>
      </c>
      <c r="G18" s="496"/>
      <c r="H18" s="496"/>
      <c r="I18" s="496"/>
      <c r="J18" s="171" t="s">
        <v>1</v>
      </c>
      <c r="K18" s="497">
        <f>G18*E18</f>
        <v>0</v>
      </c>
      <c r="L18" s="497"/>
      <c r="M18" s="497"/>
      <c r="N18" s="496">
        <f>17.405/1.786*1000</f>
        <v>9745.240761478162</v>
      </c>
      <c r="O18" s="496"/>
      <c r="P18" s="496"/>
      <c r="Q18" s="508" t="s">
        <v>130</v>
      </c>
      <c r="R18" s="508"/>
      <c r="S18" s="497">
        <f>N18*E18</f>
        <v>107996758.118701</v>
      </c>
      <c r="T18" s="497"/>
      <c r="U18" s="497"/>
      <c r="V18" s="497"/>
      <c r="W18" s="493" t="s">
        <v>707</v>
      </c>
      <c r="X18" s="494"/>
      <c r="Y18" s="494"/>
      <c r="Z18" s="494"/>
      <c r="AA18" s="495"/>
      <c r="AB18" s="96"/>
      <c r="AC18" s="96"/>
    </row>
    <row r="19" spans="2:29" ht="16.5">
      <c r="B19" s="421">
        <v>8</v>
      </c>
      <c r="C19" s="422"/>
      <c r="D19" s="185"/>
      <c r="E19" s="186"/>
      <c r="F19" s="187"/>
      <c r="G19" s="501"/>
      <c r="H19" s="501"/>
      <c r="I19" s="501"/>
      <c r="J19" s="188"/>
      <c r="K19" s="501"/>
      <c r="L19" s="501"/>
      <c r="M19" s="501"/>
      <c r="N19" s="501"/>
      <c r="O19" s="501"/>
      <c r="P19" s="501"/>
      <c r="Q19" s="502"/>
      <c r="R19" s="502"/>
      <c r="S19" s="501"/>
      <c r="T19" s="501"/>
      <c r="U19" s="501"/>
      <c r="V19" s="501"/>
      <c r="W19" s="498"/>
      <c r="X19" s="499"/>
      <c r="Y19" s="499"/>
      <c r="Z19" s="499"/>
      <c r="AA19" s="500"/>
      <c r="AB19" s="96"/>
      <c r="AC19" s="96"/>
    </row>
    <row r="20" spans="2:29" ht="16.5">
      <c r="B20" s="421">
        <v>9</v>
      </c>
      <c r="C20" s="422"/>
      <c r="D20" s="88"/>
      <c r="E20" s="164"/>
      <c r="F20" s="165"/>
      <c r="G20" s="506"/>
      <c r="H20" s="506"/>
      <c r="I20" s="506"/>
      <c r="J20" s="166"/>
      <c r="K20" s="506"/>
      <c r="L20" s="506"/>
      <c r="M20" s="506"/>
      <c r="N20" s="506"/>
      <c r="O20" s="506"/>
      <c r="P20" s="506"/>
      <c r="Q20" s="507"/>
      <c r="R20" s="507"/>
      <c r="S20" s="506"/>
      <c r="T20" s="506"/>
      <c r="U20" s="506"/>
      <c r="V20" s="506"/>
      <c r="W20" s="503"/>
      <c r="X20" s="504"/>
      <c r="Y20" s="504"/>
      <c r="Z20" s="504"/>
      <c r="AA20" s="505"/>
      <c r="AB20" s="96"/>
      <c r="AC20" s="96"/>
    </row>
    <row r="21" spans="2:29" ht="16.5">
      <c r="B21" s="421">
        <v>10</v>
      </c>
      <c r="C21" s="422"/>
      <c r="D21" s="88"/>
      <c r="E21" s="164"/>
      <c r="F21" s="165"/>
      <c r="G21" s="506"/>
      <c r="H21" s="506"/>
      <c r="I21" s="506"/>
      <c r="J21" s="166"/>
      <c r="K21" s="506"/>
      <c r="L21" s="506"/>
      <c r="M21" s="506"/>
      <c r="N21" s="506"/>
      <c r="O21" s="506"/>
      <c r="P21" s="506"/>
      <c r="Q21" s="507"/>
      <c r="R21" s="507"/>
      <c r="S21" s="506"/>
      <c r="T21" s="506"/>
      <c r="U21" s="506"/>
      <c r="V21" s="506"/>
      <c r="W21" s="503"/>
      <c r="X21" s="504"/>
      <c r="Y21" s="504"/>
      <c r="Z21" s="504"/>
      <c r="AA21" s="505"/>
      <c r="AB21" s="96"/>
      <c r="AC21" s="96"/>
    </row>
    <row r="22" spans="2:29" ht="16.5">
      <c r="B22" s="421">
        <v>11</v>
      </c>
      <c r="C22" s="422"/>
      <c r="D22" s="88"/>
      <c r="E22" s="164"/>
      <c r="F22" s="165"/>
      <c r="G22" s="506"/>
      <c r="H22" s="506"/>
      <c r="I22" s="506"/>
      <c r="J22" s="166"/>
      <c r="K22" s="506"/>
      <c r="L22" s="506"/>
      <c r="M22" s="506"/>
      <c r="N22" s="506"/>
      <c r="O22" s="506"/>
      <c r="P22" s="506"/>
      <c r="Q22" s="507"/>
      <c r="R22" s="507"/>
      <c r="S22" s="506"/>
      <c r="T22" s="506"/>
      <c r="U22" s="506"/>
      <c r="V22" s="506"/>
      <c r="W22" s="503"/>
      <c r="X22" s="504"/>
      <c r="Y22" s="504"/>
      <c r="Z22" s="504"/>
      <c r="AA22" s="505"/>
      <c r="AB22" s="96"/>
      <c r="AC22" s="96"/>
    </row>
    <row r="23" spans="2:29" ht="16.5">
      <c r="B23" s="421">
        <v>12</v>
      </c>
      <c r="C23" s="422"/>
      <c r="D23" s="88"/>
      <c r="E23" s="164"/>
      <c r="F23" s="165"/>
      <c r="G23" s="506"/>
      <c r="H23" s="506"/>
      <c r="I23" s="506"/>
      <c r="J23" s="166"/>
      <c r="K23" s="506"/>
      <c r="L23" s="506"/>
      <c r="M23" s="506"/>
      <c r="N23" s="506"/>
      <c r="O23" s="506"/>
      <c r="P23" s="506"/>
      <c r="Q23" s="507"/>
      <c r="R23" s="507"/>
      <c r="S23" s="506"/>
      <c r="T23" s="506"/>
      <c r="U23" s="506"/>
      <c r="V23" s="506"/>
      <c r="W23" s="503"/>
      <c r="X23" s="504"/>
      <c r="Y23" s="504"/>
      <c r="Z23" s="504"/>
      <c r="AA23" s="505"/>
      <c r="AB23" s="96"/>
      <c r="AC23" s="96"/>
    </row>
    <row r="24" spans="2:29" ht="16.5">
      <c r="B24" s="421">
        <v>13</v>
      </c>
      <c r="C24" s="422"/>
      <c r="D24" s="88"/>
      <c r="E24" s="164"/>
      <c r="F24" s="165"/>
      <c r="G24" s="506"/>
      <c r="H24" s="506"/>
      <c r="I24" s="506"/>
      <c r="J24" s="166"/>
      <c r="K24" s="506"/>
      <c r="L24" s="506"/>
      <c r="M24" s="506"/>
      <c r="N24" s="506"/>
      <c r="O24" s="506"/>
      <c r="P24" s="506"/>
      <c r="Q24" s="507"/>
      <c r="R24" s="507"/>
      <c r="S24" s="506"/>
      <c r="T24" s="506"/>
      <c r="U24" s="506"/>
      <c r="V24" s="506"/>
      <c r="W24" s="503"/>
      <c r="X24" s="504"/>
      <c r="Y24" s="504"/>
      <c r="Z24" s="504"/>
      <c r="AA24" s="505"/>
      <c r="AB24" s="96"/>
      <c r="AC24" s="96"/>
    </row>
    <row r="25" spans="2:29" ht="16.5">
      <c r="B25" s="421">
        <v>14</v>
      </c>
      <c r="C25" s="422"/>
      <c r="D25" s="88"/>
      <c r="E25" s="167"/>
      <c r="F25" s="165"/>
      <c r="G25" s="506"/>
      <c r="H25" s="506"/>
      <c r="I25" s="506"/>
      <c r="J25" s="166"/>
      <c r="K25" s="506"/>
      <c r="L25" s="506"/>
      <c r="M25" s="506"/>
      <c r="N25" s="506"/>
      <c r="O25" s="506"/>
      <c r="P25" s="506"/>
      <c r="Q25" s="507"/>
      <c r="R25" s="507"/>
      <c r="S25" s="506"/>
      <c r="T25" s="506"/>
      <c r="U25" s="506"/>
      <c r="V25" s="506"/>
      <c r="W25" s="503"/>
      <c r="X25" s="504"/>
      <c r="Y25" s="504"/>
      <c r="Z25" s="504"/>
      <c r="AA25" s="505"/>
      <c r="AB25" s="96"/>
      <c r="AC25" s="96"/>
    </row>
    <row r="26" spans="2:29" ht="16.5">
      <c r="B26" s="421">
        <v>15</v>
      </c>
      <c r="C26" s="422"/>
      <c r="D26" s="88"/>
      <c r="E26" s="167"/>
      <c r="F26" s="165"/>
      <c r="G26" s="506"/>
      <c r="H26" s="506"/>
      <c r="I26" s="506"/>
      <c r="J26" s="166"/>
      <c r="K26" s="506"/>
      <c r="L26" s="506"/>
      <c r="M26" s="506"/>
      <c r="N26" s="506"/>
      <c r="O26" s="506"/>
      <c r="P26" s="506"/>
      <c r="Q26" s="507"/>
      <c r="R26" s="507"/>
      <c r="S26" s="506"/>
      <c r="T26" s="506"/>
      <c r="U26" s="506"/>
      <c r="V26" s="506"/>
      <c r="W26" s="503"/>
      <c r="X26" s="504"/>
      <c r="Y26" s="504"/>
      <c r="Z26" s="504"/>
      <c r="AA26" s="505"/>
      <c r="AB26" s="96"/>
      <c r="AC26" s="96"/>
    </row>
    <row r="27" spans="2:29" ht="16.5">
      <c r="B27" s="421">
        <v>16</v>
      </c>
      <c r="C27" s="422"/>
      <c r="D27" s="88"/>
      <c r="E27" s="167"/>
      <c r="F27" s="165"/>
      <c r="G27" s="506"/>
      <c r="H27" s="506"/>
      <c r="I27" s="506"/>
      <c r="J27" s="166"/>
      <c r="K27" s="506"/>
      <c r="L27" s="506"/>
      <c r="M27" s="506"/>
      <c r="N27" s="506"/>
      <c r="O27" s="506"/>
      <c r="P27" s="506"/>
      <c r="Q27" s="507"/>
      <c r="R27" s="507"/>
      <c r="S27" s="506"/>
      <c r="T27" s="506"/>
      <c r="U27" s="506"/>
      <c r="V27" s="506"/>
      <c r="W27" s="503"/>
      <c r="X27" s="504"/>
      <c r="Y27" s="504"/>
      <c r="Z27" s="504"/>
      <c r="AA27" s="505"/>
      <c r="AB27" s="96"/>
      <c r="AC27" s="96"/>
    </row>
    <row r="28" spans="2:29" ht="16.5">
      <c r="B28" s="421">
        <v>17</v>
      </c>
      <c r="C28" s="422"/>
      <c r="D28" s="88"/>
      <c r="E28" s="167"/>
      <c r="F28" s="165"/>
      <c r="G28" s="506"/>
      <c r="H28" s="506"/>
      <c r="I28" s="506"/>
      <c r="J28" s="166"/>
      <c r="K28" s="506"/>
      <c r="L28" s="506"/>
      <c r="M28" s="506"/>
      <c r="N28" s="506"/>
      <c r="O28" s="506"/>
      <c r="P28" s="506"/>
      <c r="Q28" s="507"/>
      <c r="R28" s="507"/>
      <c r="S28" s="506"/>
      <c r="T28" s="506"/>
      <c r="U28" s="506"/>
      <c r="V28" s="506"/>
      <c r="W28" s="503"/>
      <c r="X28" s="504"/>
      <c r="Y28" s="504"/>
      <c r="Z28" s="504"/>
      <c r="AA28" s="505"/>
      <c r="AB28" s="96"/>
      <c r="AC28" s="96"/>
    </row>
    <row r="29" spans="2:29" ht="16.5">
      <c r="B29" s="421">
        <v>18</v>
      </c>
      <c r="C29" s="422"/>
      <c r="D29" s="88"/>
      <c r="E29" s="167"/>
      <c r="F29" s="165"/>
      <c r="G29" s="506"/>
      <c r="H29" s="506"/>
      <c r="I29" s="506"/>
      <c r="J29" s="166"/>
      <c r="K29" s="506"/>
      <c r="L29" s="506"/>
      <c r="M29" s="506"/>
      <c r="N29" s="506"/>
      <c r="O29" s="506"/>
      <c r="P29" s="506"/>
      <c r="Q29" s="507"/>
      <c r="R29" s="507"/>
      <c r="S29" s="506"/>
      <c r="T29" s="506"/>
      <c r="U29" s="506"/>
      <c r="V29" s="506"/>
      <c r="W29" s="503"/>
      <c r="X29" s="504"/>
      <c r="Y29" s="504"/>
      <c r="Z29" s="504"/>
      <c r="AA29" s="505"/>
      <c r="AB29" s="96"/>
      <c r="AC29" s="96"/>
    </row>
    <row r="30" spans="2:29" ht="16.5">
      <c r="B30" s="421">
        <v>19</v>
      </c>
      <c r="C30" s="422"/>
      <c r="D30" s="88"/>
      <c r="E30" s="167"/>
      <c r="F30" s="165"/>
      <c r="G30" s="506"/>
      <c r="H30" s="506"/>
      <c r="I30" s="506"/>
      <c r="J30" s="166"/>
      <c r="K30" s="506"/>
      <c r="L30" s="506"/>
      <c r="M30" s="506"/>
      <c r="N30" s="506"/>
      <c r="O30" s="506"/>
      <c r="P30" s="506"/>
      <c r="Q30" s="507"/>
      <c r="R30" s="507"/>
      <c r="S30" s="506"/>
      <c r="T30" s="506"/>
      <c r="U30" s="506"/>
      <c r="V30" s="506"/>
      <c r="W30" s="503"/>
      <c r="X30" s="504"/>
      <c r="Y30" s="504"/>
      <c r="Z30" s="504"/>
      <c r="AA30" s="505"/>
      <c r="AB30" s="96"/>
      <c r="AC30" s="96"/>
    </row>
    <row r="31" spans="2:29" ht="16.5">
      <c r="B31" s="421">
        <v>20</v>
      </c>
      <c r="C31" s="422"/>
      <c r="D31" s="88"/>
      <c r="E31" s="167"/>
      <c r="F31" s="165"/>
      <c r="G31" s="506"/>
      <c r="H31" s="506"/>
      <c r="I31" s="506"/>
      <c r="J31" s="166"/>
      <c r="K31" s="506"/>
      <c r="L31" s="506"/>
      <c r="M31" s="506"/>
      <c r="N31" s="506"/>
      <c r="O31" s="506"/>
      <c r="P31" s="506"/>
      <c r="Q31" s="507"/>
      <c r="R31" s="507"/>
      <c r="S31" s="506"/>
      <c r="T31" s="506"/>
      <c r="U31" s="506"/>
      <c r="V31" s="506"/>
      <c r="W31" s="503"/>
      <c r="X31" s="504"/>
      <c r="Y31" s="504"/>
      <c r="Z31" s="504"/>
      <c r="AA31" s="505"/>
      <c r="AB31" s="96"/>
      <c r="AC31" s="96"/>
    </row>
    <row r="32" spans="2:29" ht="16.5">
      <c r="B32" s="421">
        <v>21</v>
      </c>
      <c r="C32" s="422"/>
      <c r="D32" s="88"/>
      <c r="E32" s="167"/>
      <c r="F32" s="165"/>
      <c r="G32" s="506"/>
      <c r="H32" s="506"/>
      <c r="I32" s="506"/>
      <c r="J32" s="166"/>
      <c r="K32" s="506"/>
      <c r="L32" s="506"/>
      <c r="M32" s="506"/>
      <c r="N32" s="506"/>
      <c r="O32" s="506"/>
      <c r="P32" s="506"/>
      <c r="Q32" s="507"/>
      <c r="R32" s="507"/>
      <c r="S32" s="506"/>
      <c r="T32" s="506"/>
      <c r="U32" s="506"/>
      <c r="V32" s="506"/>
      <c r="W32" s="503"/>
      <c r="X32" s="504"/>
      <c r="Y32" s="504"/>
      <c r="Z32" s="504"/>
      <c r="AA32" s="505"/>
      <c r="AB32" s="96"/>
      <c r="AC32" s="96"/>
    </row>
    <row r="33" spans="2:29" ht="16.5">
      <c r="B33" s="421">
        <v>22</v>
      </c>
      <c r="C33" s="422"/>
      <c r="D33" s="88"/>
      <c r="E33" s="167"/>
      <c r="F33" s="165"/>
      <c r="G33" s="506"/>
      <c r="H33" s="506"/>
      <c r="I33" s="506"/>
      <c r="J33" s="166"/>
      <c r="K33" s="506"/>
      <c r="L33" s="506"/>
      <c r="M33" s="506"/>
      <c r="N33" s="506"/>
      <c r="O33" s="506"/>
      <c r="P33" s="506"/>
      <c r="Q33" s="507"/>
      <c r="R33" s="507"/>
      <c r="S33" s="506"/>
      <c r="T33" s="506"/>
      <c r="U33" s="506"/>
      <c r="V33" s="506"/>
      <c r="W33" s="503"/>
      <c r="X33" s="504"/>
      <c r="Y33" s="504"/>
      <c r="Z33" s="504"/>
      <c r="AA33" s="505"/>
      <c r="AB33" s="96"/>
      <c r="AC33" s="96"/>
    </row>
    <row r="34" spans="2:29" ht="16.5">
      <c r="B34" s="421">
        <v>23</v>
      </c>
      <c r="C34" s="422"/>
      <c r="D34" s="88"/>
      <c r="E34" s="167"/>
      <c r="F34" s="165"/>
      <c r="G34" s="506"/>
      <c r="H34" s="506"/>
      <c r="I34" s="506"/>
      <c r="J34" s="166"/>
      <c r="K34" s="506"/>
      <c r="L34" s="506"/>
      <c r="M34" s="506"/>
      <c r="N34" s="506"/>
      <c r="O34" s="506"/>
      <c r="P34" s="506"/>
      <c r="Q34" s="507"/>
      <c r="R34" s="507"/>
      <c r="S34" s="506"/>
      <c r="T34" s="506"/>
      <c r="U34" s="506"/>
      <c r="V34" s="506"/>
      <c r="W34" s="503"/>
      <c r="X34" s="504"/>
      <c r="Y34" s="504"/>
      <c r="Z34" s="504"/>
      <c r="AA34" s="505"/>
      <c r="AB34" s="96"/>
      <c r="AC34" s="96"/>
    </row>
    <row r="35" spans="2:29" ht="16.5">
      <c r="B35" s="421">
        <v>24</v>
      </c>
      <c r="C35" s="422"/>
      <c r="D35" s="88"/>
      <c r="E35" s="167"/>
      <c r="F35" s="165"/>
      <c r="G35" s="506"/>
      <c r="H35" s="506"/>
      <c r="I35" s="506"/>
      <c r="J35" s="166"/>
      <c r="K35" s="506"/>
      <c r="L35" s="506"/>
      <c r="M35" s="506"/>
      <c r="N35" s="506"/>
      <c r="O35" s="506"/>
      <c r="P35" s="506"/>
      <c r="Q35" s="507"/>
      <c r="R35" s="507"/>
      <c r="S35" s="506"/>
      <c r="T35" s="506"/>
      <c r="U35" s="506"/>
      <c r="V35" s="506"/>
      <c r="W35" s="503"/>
      <c r="X35" s="504"/>
      <c r="Y35" s="504"/>
      <c r="Z35" s="504"/>
      <c r="AA35" s="505"/>
      <c r="AB35" s="96"/>
      <c r="AC35" s="96"/>
    </row>
    <row r="36" spans="2:29" ht="16.5">
      <c r="B36" s="421">
        <v>25</v>
      </c>
      <c r="C36" s="422"/>
      <c r="D36" s="88"/>
      <c r="E36" s="167"/>
      <c r="F36" s="165"/>
      <c r="G36" s="506"/>
      <c r="H36" s="506"/>
      <c r="I36" s="506"/>
      <c r="J36" s="166"/>
      <c r="K36" s="506"/>
      <c r="L36" s="506"/>
      <c r="M36" s="506"/>
      <c r="N36" s="506"/>
      <c r="O36" s="506"/>
      <c r="P36" s="506"/>
      <c r="Q36" s="507"/>
      <c r="R36" s="507"/>
      <c r="S36" s="506"/>
      <c r="T36" s="506"/>
      <c r="U36" s="506"/>
      <c r="V36" s="506"/>
      <c r="W36" s="503"/>
      <c r="X36" s="504"/>
      <c r="Y36" s="504"/>
      <c r="Z36" s="504"/>
      <c r="AA36" s="505"/>
      <c r="AB36" s="96"/>
      <c r="AC36" s="96"/>
    </row>
    <row r="37" spans="2:29" ht="16.5">
      <c r="B37" s="421">
        <v>26</v>
      </c>
      <c r="C37" s="422"/>
      <c r="D37" s="88"/>
      <c r="E37" s="167"/>
      <c r="F37" s="165"/>
      <c r="G37" s="506"/>
      <c r="H37" s="506"/>
      <c r="I37" s="506"/>
      <c r="J37" s="166"/>
      <c r="K37" s="506"/>
      <c r="L37" s="506"/>
      <c r="M37" s="506"/>
      <c r="N37" s="506"/>
      <c r="O37" s="506"/>
      <c r="P37" s="506"/>
      <c r="Q37" s="507"/>
      <c r="R37" s="507"/>
      <c r="S37" s="506"/>
      <c r="T37" s="506"/>
      <c r="U37" s="506"/>
      <c r="V37" s="506"/>
      <c r="W37" s="503"/>
      <c r="X37" s="504"/>
      <c r="Y37" s="504"/>
      <c r="Z37" s="504"/>
      <c r="AA37" s="505"/>
      <c r="AB37" s="96"/>
      <c r="AC37" s="96"/>
    </row>
    <row r="38" spans="2:29" ht="16.5">
      <c r="B38" s="89"/>
      <c r="C38" s="89"/>
      <c r="D38" s="89"/>
      <c r="E38" s="89"/>
      <c r="F38" s="89"/>
      <c r="G38" s="89"/>
      <c r="H38" s="89"/>
      <c r="I38" s="90"/>
      <c r="J38" s="91"/>
      <c r="K38" s="91"/>
      <c r="L38" s="91"/>
      <c r="M38" s="90"/>
      <c r="N38" s="91"/>
      <c r="O38" s="91"/>
      <c r="P38" s="91"/>
      <c r="Q38" s="93"/>
      <c r="R38" s="94"/>
      <c r="S38" s="89"/>
      <c r="T38" s="89"/>
      <c r="U38" s="95"/>
      <c r="V38" s="95"/>
      <c r="W38" s="96"/>
      <c r="X38" s="96"/>
      <c r="Y38" s="96"/>
      <c r="Z38" s="96"/>
      <c r="AA38" s="96"/>
      <c r="AB38" s="96"/>
      <c r="AC38" s="96"/>
    </row>
    <row r="39" spans="2:29" ht="16.5">
      <c r="B39" s="89"/>
      <c r="C39" s="89"/>
      <c r="D39" s="89"/>
      <c r="E39" s="89"/>
      <c r="F39" s="89"/>
      <c r="G39" s="89"/>
      <c r="H39" s="89"/>
      <c r="I39" s="90"/>
      <c r="J39" s="91"/>
      <c r="K39" s="91"/>
      <c r="L39" s="91"/>
      <c r="M39" s="90"/>
      <c r="N39" s="91"/>
      <c r="O39" s="91"/>
      <c r="P39" s="91"/>
      <c r="Q39" s="93"/>
      <c r="R39" s="94"/>
      <c r="S39" s="89"/>
      <c r="T39" s="89"/>
      <c r="U39" s="95"/>
      <c r="V39" s="95"/>
      <c r="W39" s="96"/>
      <c r="X39" s="96"/>
      <c r="Y39" s="96"/>
      <c r="Z39" s="96"/>
      <c r="AA39" s="96"/>
      <c r="AB39" s="96"/>
      <c r="AC39" s="96"/>
    </row>
  </sheetData>
  <sheetProtection formatCells="0" formatRows="0" insertRows="0" deleteRows="0"/>
  <mergeCells count="202">
    <mergeCell ref="Q23:R23"/>
    <mergeCell ref="K16:M16"/>
    <mergeCell ref="Q22:R22"/>
    <mergeCell ref="G16:I16"/>
    <mergeCell ref="G18:I18"/>
    <mergeCell ref="K21:M21"/>
    <mergeCell ref="N21:P21"/>
    <mergeCell ref="G20:I20"/>
    <mergeCell ref="N22:P22"/>
    <mergeCell ref="Q21:R21"/>
    <mergeCell ref="G14:I14"/>
    <mergeCell ref="K14:M14"/>
    <mergeCell ref="N14:P14"/>
    <mergeCell ref="Q18:R18"/>
    <mergeCell ref="Q20:R20"/>
    <mergeCell ref="Q13:R13"/>
    <mergeCell ref="Q16:R16"/>
    <mergeCell ref="K20:M20"/>
    <mergeCell ref="N20:P20"/>
    <mergeCell ref="Q17:R17"/>
    <mergeCell ref="Q14:R14"/>
    <mergeCell ref="N26:P26"/>
    <mergeCell ref="Q26:R26"/>
    <mergeCell ref="K18:M18"/>
    <mergeCell ref="Q24:R24"/>
    <mergeCell ref="G24:I24"/>
    <mergeCell ref="K24:M24"/>
    <mergeCell ref="N24:P24"/>
    <mergeCell ref="G22:I22"/>
    <mergeCell ref="K22:M22"/>
    <mergeCell ref="W31:AA31"/>
    <mergeCell ref="N28:P28"/>
    <mergeCell ref="Q28:R28"/>
    <mergeCell ref="N30:P30"/>
    <mergeCell ref="S29:V29"/>
    <mergeCell ref="S31:V31"/>
    <mergeCell ref="W28:AA28"/>
    <mergeCell ref="S30:V30"/>
    <mergeCell ref="Q29:R29"/>
    <mergeCell ref="Q30:R30"/>
    <mergeCell ref="W33:AA33"/>
    <mergeCell ref="Q32:R32"/>
    <mergeCell ref="S32:V32"/>
    <mergeCell ref="W32:AA32"/>
    <mergeCell ref="G33:I33"/>
    <mergeCell ref="N33:P33"/>
    <mergeCell ref="G32:I32"/>
    <mergeCell ref="K32:M32"/>
    <mergeCell ref="B31:C31"/>
    <mergeCell ref="G30:I30"/>
    <mergeCell ref="B30:C30"/>
    <mergeCell ref="B34:C34"/>
    <mergeCell ref="G34:I34"/>
    <mergeCell ref="K34:M34"/>
    <mergeCell ref="K30:M30"/>
    <mergeCell ref="B33:C33"/>
    <mergeCell ref="B32:C32"/>
    <mergeCell ref="G31:I31"/>
    <mergeCell ref="W35:AA35"/>
    <mergeCell ref="Q36:R36"/>
    <mergeCell ref="S36:V36"/>
    <mergeCell ref="Q35:R35"/>
    <mergeCell ref="S35:V35"/>
    <mergeCell ref="S34:V34"/>
    <mergeCell ref="B35:C35"/>
    <mergeCell ref="G35:I35"/>
    <mergeCell ref="K35:M35"/>
    <mergeCell ref="N35:P35"/>
    <mergeCell ref="B37:C37"/>
    <mergeCell ref="K36:M36"/>
    <mergeCell ref="G37:I37"/>
    <mergeCell ref="K37:M37"/>
    <mergeCell ref="N37:P37"/>
    <mergeCell ref="B36:C36"/>
    <mergeCell ref="W37:AA37"/>
    <mergeCell ref="W30:AA30"/>
    <mergeCell ref="W34:AA34"/>
    <mergeCell ref="Q33:R33"/>
    <mergeCell ref="S33:V33"/>
    <mergeCell ref="N29:P29"/>
    <mergeCell ref="N34:P34"/>
    <mergeCell ref="S37:V37"/>
    <mergeCell ref="Q37:R37"/>
    <mergeCell ref="W36:AA36"/>
    <mergeCell ref="K26:M26"/>
    <mergeCell ref="K31:M31"/>
    <mergeCell ref="N31:P31"/>
    <mergeCell ref="Q31:R31"/>
    <mergeCell ref="N36:P36"/>
    <mergeCell ref="G36:I36"/>
    <mergeCell ref="K33:M33"/>
    <mergeCell ref="N32:P32"/>
    <mergeCell ref="Q34:R34"/>
    <mergeCell ref="K28:M28"/>
    <mergeCell ref="S27:V27"/>
    <mergeCell ref="B29:C29"/>
    <mergeCell ref="W29:AA29"/>
    <mergeCell ref="B28:C28"/>
    <mergeCell ref="S28:V28"/>
    <mergeCell ref="G29:I29"/>
    <mergeCell ref="K29:M29"/>
    <mergeCell ref="G28:I28"/>
    <mergeCell ref="W26:AA26"/>
    <mergeCell ref="B27:C27"/>
    <mergeCell ref="W27:AA27"/>
    <mergeCell ref="B26:C26"/>
    <mergeCell ref="S26:V26"/>
    <mergeCell ref="G27:I27"/>
    <mergeCell ref="K27:M27"/>
    <mergeCell ref="N27:P27"/>
    <mergeCell ref="Q27:R27"/>
    <mergeCell ref="G26:I26"/>
    <mergeCell ref="W24:AA24"/>
    <mergeCell ref="B25:C25"/>
    <mergeCell ref="W25:AA25"/>
    <mergeCell ref="B24:C24"/>
    <mergeCell ref="S24:V24"/>
    <mergeCell ref="G25:I25"/>
    <mergeCell ref="K25:M25"/>
    <mergeCell ref="N25:P25"/>
    <mergeCell ref="Q25:R25"/>
    <mergeCell ref="S25:V25"/>
    <mergeCell ref="S21:V21"/>
    <mergeCell ref="W22:AA22"/>
    <mergeCell ref="B23:C23"/>
    <mergeCell ref="W23:AA23"/>
    <mergeCell ref="B22:C22"/>
    <mergeCell ref="S22:V22"/>
    <mergeCell ref="G23:I23"/>
    <mergeCell ref="K23:M23"/>
    <mergeCell ref="N23:P23"/>
    <mergeCell ref="S23:V23"/>
    <mergeCell ref="N19:P19"/>
    <mergeCell ref="Q19:R19"/>
    <mergeCell ref="N18:P18"/>
    <mergeCell ref="S19:V19"/>
    <mergeCell ref="W20:AA20"/>
    <mergeCell ref="B21:C21"/>
    <mergeCell ref="W21:AA21"/>
    <mergeCell ref="B20:C20"/>
    <mergeCell ref="S20:V20"/>
    <mergeCell ref="G21:I21"/>
    <mergeCell ref="N17:P17"/>
    <mergeCell ref="S17:V17"/>
    <mergeCell ref="N16:P16"/>
    <mergeCell ref="W18:AA18"/>
    <mergeCell ref="B19:C19"/>
    <mergeCell ref="W19:AA19"/>
    <mergeCell ref="B18:C18"/>
    <mergeCell ref="S18:V18"/>
    <mergeCell ref="G19:I19"/>
    <mergeCell ref="K19:M19"/>
    <mergeCell ref="N15:P15"/>
    <mergeCell ref="Q15:R15"/>
    <mergeCell ref="S15:V15"/>
    <mergeCell ref="W16:AA16"/>
    <mergeCell ref="B17:C17"/>
    <mergeCell ref="W17:AA17"/>
    <mergeCell ref="B16:C16"/>
    <mergeCell ref="S16:V16"/>
    <mergeCell ref="G17:I17"/>
    <mergeCell ref="K17:M17"/>
    <mergeCell ref="S13:V13"/>
    <mergeCell ref="Q12:R12"/>
    <mergeCell ref="G12:I12"/>
    <mergeCell ref="W14:AA14"/>
    <mergeCell ref="B15:C15"/>
    <mergeCell ref="W15:AA15"/>
    <mergeCell ref="B14:C14"/>
    <mergeCell ref="S14:V14"/>
    <mergeCell ref="G15:I15"/>
    <mergeCell ref="K15:M15"/>
    <mergeCell ref="N10:V10"/>
    <mergeCell ref="W12:AA12"/>
    <mergeCell ref="Y3:AA8"/>
    <mergeCell ref="B13:C13"/>
    <mergeCell ref="W13:AA13"/>
    <mergeCell ref="B12:C12"/>
    <mergeCell ref="S12:V12"/>
    <mergeCell ref="G13:I13"/>
    <mergeCell ref="K13:M13"/>
    <mergeCell ref="N13:P13"/>
    <mergeCell ref="M5:M6"/>
    <mergeCell ref="J6:L6"/>
    <mergeCell ref="K12:M12"/>
    <mergeCell ref="N12:P12"/>
    <mergeCell ref="W10:AA11"/>
    <mergeCell ref="N11:P11"/>
    <mergeCell ref="K11:M11"/>
    <mergeCell ref="Q11:R11"/>
    <mergeCell ref="S11:V11"/>
    <mergeCell ref="N5:P6"/>
    <mergeCell ref="C5:D6"/>
    <mergeCell ref="I5:I6"/>
    <mergeCell ref="E5:H5"/>
    <mergeCell ref="E6:H6"/>
    <mergeCell ref="B10:C11"/>
    <mergeCell ref="G10:M10"/>
    <mergeCell ref="D10:D11"/>
    <mergeCell ref="G11:I11"/>
    <mergeCell ref="E10:F10"/>
    <mergeCell ref="J5:L5"/>
  </mergeCells>
  <dataValidations count="1">
    <dataValidation type="list" allowBlank="1" showInputMessage="1" showErrorMessage="1" sqref="F12:F37">
      <formula1>熱值單位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indexed="11"/>
  </sheetPr>
  <dimension ref="A1:AD36"/>
  <sheetViews>
    <sheetView showGridLines="0" zoomScale="80" zoomScaleNormal="80" zoomScalePageLayoutView="0" workbookViewId="0" topLeftCell="A1">
      <selection activeCell="B1" sqref="B1:D2"/>
    </sheetView>
  </sheetViews>
  <sheetFormatPr defaultColWidth="11.00390625" defaultRowHeight="16.5"/>
  <cols>
    <col min="1" max="1" width="1.12109375" style="32" customWidth="1"/>
    <col min="2" max="2" width="2.875" style="32" customWidth="1"/>
    <col min="3" max="3" width="6.00390625" style="32" customWidth="1"/>
    <col min="4" max="4" width="20.625" style="32" customWidth="1"/>
    <col min="5" max="6" width="11.875" style="32" customWidth="1"/>
    <col min="7" max="7" width="4.875" style="32" customWidth="1"/>
    <col min="8" max="8" width="3.125" style="32" customWidth="1"/>
    <col min="9" max="9" width="4.875" style="33" customWidth="1"/>
    <col min="10" max="10" width="6.125" style="34" customWidth="1"/>
    <col min="11" max="11" width="3.375" style="34" customWidth="1"/>
    <col min="12" max="12" width="5.875" style="34" customWidth="1"/>
    <col min="13" max="13" width="2.625" style="33" customWidth="1"/>
    <col min="14" max="14" width="7.125" style="34" customWidth="1"/>
    <col min="15" max="15" width="5.375" style="34" customWidth="1"/>
    <col min="16" max="16" width="4.125" style="34" customWidth="1"/>
    <col min="17" max="17" width="2.875" style="36" customWidth="1"/>
    <col min="18" max="18" width="2.875" style="37" customWidth="1"/>
    <col min="19" max="20" width="4.125" style="32" customWidth="1"/>
    <col min="21" max="22" width="4.125" style="38" customWidth="1"/>
    <col min="23" max="23" width="14.125" style="39" customWidth="1"/>
    <col min="24" max="24" width="1.4921875" style="39" customWidth="1"/>
    <col min="25" max="25" width="5.875" style="39" customWidth="1"/>
    <col min="26" max="26" width="4.875" style="39" customWidth="1"/>
    <col min="27" max="27" width="6.125" style="39" customWidth="1"/>
    <col min="28" max="28" width="2.00390625" style="39" customWidth="1"/>
    <col min="29" max="16384" width="11.00390625" style="39" customWidth="1"/>
  </cols>
  <sheetData>
    <row r="1" spans="2:30" ht="19.5">
      <c r="B1" s="312" t="s">
        <v>336</v>
      </c>
      <c r="C1" s="313"/>
      <c r="D1" s="313"/>
      <c r="E1" s="89"/>
      <c r="F1" s="89"/>
      <c r="G1" s="89"/>
      <c r="H1" s="89"/>
      <c r="I1" s="90"/>
      <c r="J1" s="91"/>
      <c r="K1" s="91"/>
      <c r="L1" s="91"/>
      <c r="M1" s="90"/>
      <c r="N1" s="91"/>
      <c r="O1" s="92"/>
      <c r="P1" s="92"/>
      <c r="Q1" s="93"/>
      <c r="R1" s="94"/>
      <c r="S1" s="89"/>
      <c r="T1" s="89"/>
      <c r="U1" s="95"/>
      <c r="V1" s="95"/>
      <c r="W1" s="96"/>
      <c r="X1" s="96"/>
      <c r="Y1" s="96"/>
      <c r="Z1" s="96"/>
      <c r="AA1" s="92"/>
      <c r="AB1" s="96"/>
      <c r="AC1" s="96"/>
      <c r="AD1" s="96"/>
    </row>
    <row r="2" spans="2:30" ht="19.5">
      <c r="B2" s="314" t="s">
        <v>908</v>
      </c>
      <c r="C2" s="313"/>
      <c r="D2" s="313"/>
      <c r="E2" s="89"/>
      <c r="F2" s="89"/>
      <c r="G2" s="89"/>
      <c r="H2" s="89"/>
      <c r="I2" s="90"/>
      <c r="J2" s="91"/>
      <c r="K2" s="91"/>
      <c r="L2" s="91"/>
      <c r="M2" s="90"/>
      <c r="N2" s="91"/>
      <c r="O2" s="91"/>
      <c r="P2" s="91"/>
      <c r="Q2" s="93"/>
      <c r="R2" s="94"/>
      <c r="S2" s="89"/>
      <c r="T2" s="89"/>
      <c r="U2" s="95"/>
      <c r="V2" s="95"/>
      <c r="W2" s="96"/>
      <c r="X2" s="96"/>
      <c r="Y2" s="96"/>
      <c r="Z2" s="96"/>
      <c r="AA2" s="96"/>
      <c r="AB2" s="96"/>
      <c r="AC2" s="96"/>
      <c r="AD2" s="96"/>
    </row>
    <row r="3" spans="2:30" ht="8.25" customHeight="1">
      <c r="B3" s="97"/>
      <c r="C3" s="98"/>
      <c r="D3" s="98"/>
      <c r="E3" s="98"/>
      <c r="F3" s="98"/>
      <c r="G3" s="98"/>
      <c r="H3" s="98"/>
      <c r="I3" s="99"/>
      <c r="J3" s="100"/>
      <c r="K3" s="100"/>
      <c r="L3" s="100"/>
      <c r="M3" s="99"/>
      <c r="N3" s="100"/>
      <c r="O3" s="100"/>
      <c r="P3" s="100"/>
      <c r="Q3" s="101"/>
      <c r="R3" s="102"/>
      <c r="S3" s="103"/>
      <c r="T3" s="103"/>
      <c r="U3" s="104"/>
      <c r="V3" s="104"/>
      <c r="W3" s="104"/>
      <c r="X3" s="105"/>
      <c r="Y3" s="467" t="s">
        <v>337</v>
      </c>
      <c r="Z3" s="468"/>
      <c r="AA3" s="469"/>
      <c r="AB3" s="96"/>
      <c r="AC3" s="96"/>
      <c r="AD3" s="96"/>
    </row>
    <row r="4" spans="1:30" s="41" customFormat="1" ht="3" customHeight="1">
      <c r="A4" s="40"/>
      <c r="B4" s="106"/>
      <c r="C4" s="107"/>
      <c r="D4" s="107"/>
      <c r="E4" s="107"/>
      <c r="F4" s="107"/>
      <c r="G4" s="107"/>
      <c r="H4" s="107"/>
      <c r="I4" s="108"/>
      <c r="J4" s="109"/>
      <c r="K4" s="109"/>
      <c r="L4" s="109"/>
      <c r="M4" s="108"/>
      <c r="N4" s="109"/>
      <c r="O4" s="109"/>
      <c r="P4" s="109"/>
      <c r="Q4" s="111"/>
      <c r="R4" s="112"/>
      <c r="S4" s="113"/>
      <c r="T4" s="113"/>
      <c r="U4" s="114"/>
      <c r="V4" s="114"/>
      <c r="W4" s="114"/>
      <c r="X4" s="115"/>
      <c r="Y4" s="470"/>
      <c r="Z4" s="471"/>
      <c r="AA4" s="472"/>
      <c r="AB4" s="162"/>
      <c r="AC4" s="162"/>
      <c r="AD4" s="162"/>
    </row>
    <row r="5" spans="1:30" s="41" customFormat="1" ht="14.25" customHeight="1">
      <c r="A5" s="40"/>
      <c r="B5" s="106"/>
      <c r="C5" s="461" t="s">
        <v>909</v>
      </c>
      <c r="D5" s="461"/>
      <c r="E5" s="462" t="s">
        <v>910</v>
      </c>
      <c r="F5" s="462"/>
      <c r="G5" s="462"/>
      <c r="H5" s="462"/>
      <c r="I5" s="456" t="s">
        <v>338</v>
      </c>
      <c r="J5" s="524">
        <f>SUM(S12:V13)</f>
        <v>2023136460</v>
      </c>
      <c r="K5" s="525"/>
      <c r="L5" s="525"/>
      <c r="M5" s="456" t="s">
        <v>338</v>
      </c>
      <c r="N5" s="492">
        <f>J5/J6</f>
        <v>0.006038744242797593</v>
      </c>
      <c r="O5" s="492"/>
      <c r="P5" s="492"/>
      <c r="Q5" s="111"/>
      <c r="R5" s="112"/>
      <c r="S5" s="113"/>
      <c r="T5" s="113"/>
      <c r="U5" s="114"/>
      <c r="V5" s="114"/>
      <c r="W5" s="114"/>
      <c r="X5" s="115"/>
      <c r="Y5" s="470"/>
      <c r="Z5" s="471"/>
      <c r="AA5" s="472"/>
      <c r="AB5" s="162"/>
      <c r="AC5" s="162"/>
      <c r="AD5" s="162"/>
    </row>
    <row r="6" spans="1:30" s="41" customFormat="1" ht="14.25" customHeight="1">
      <c r="A6" s="40"/>
      <c r="B6" s="106"/>
      <c r="C6" s="461"/>
      <c r="D6" s="461"/>
      <c r="E6" s="463" t="s">
        <v>816</v>
      </c>
      <c r="F6" s="463"/>
      <c r="G6" s="463"/>
      <c r="H6" s="463"/>
      <c r="I6" s="482"/>
      <c r="J6" s="526">
        <v>335026021745</v>
      </c>
      <c r="K6" s="526"/>
      <c r="L6" s="526"/>
      <c r="M6" s="482"/>
      <c r="N6" s="492"/>
      <c r="O6" s="492"/>
      <c r="P6" s="492"/>
      <c r="Q6" s="111"/>
      <c r="R6" s="112"/>
      <c r="S6" s="113"/>
      <c r="T6" s="113"/>
      <c r="U6" s="114"/>
      <c r="V6" s="114"/>
      <c r="W6" s="114"/>
      <c r="X6" s="115"/>
      <c r="Y6" s="470"/>
      <c r="Z6" s="471"/>
      <c r="AA6" s="472"/>
      <c r="AB6" s="162"/>
      <c r="AC6" s="162"/>
      <c r="AD6" s="162"/>
    </row>
    <row r="7" spans="1:30" s="41" customFormat="1" ht="4.5" customHeight="1">
      <c r="A7" s="40"/>
      <c r="B7" s="106"/>
      <c r="C7" s="107"/>
      <c r="D7" s="107"/>
      <c r="E7" s="107"/>
      <c r="F7" s="107"/>
      <c r="G7" s="107"/>
      <c r="H7" s="107"/>
      <c r="I7" s="108"/>
      <c r="J7" s="109"/>
      <c r="K7" s="109"/>
      <c r="L7" s="109"/>
      <c r="M7" s="108"/>
      <c r="N7" s="109"/>
      <c r="O7" s="109"/>
      <c r="P7" s="109"/>
      <c r="Q7" s="111"/>
      <c r="R7" s="112"/>
      <c r="S7" s="113"/>
      <c r="T7" s="113"/>
      <c r="U7" s="114"/>
      <c r="V7" s="114"/>
      <c r="W7" s="114"/>
      <c r="X7" s="115"/>
      <c r="Y7" s="470"/>
      <c r="Z7" s="471"/>
      <c r="AA7" s="472"/>
      <c r="AB7" s="162"/>
      <c r="AC7" s="162"/>
      <c r="AD7" s="162"/>
    </row>
    <row r="8" spans="1:30" s="41" customFormat="1" ht="6.75" customHeight="1">
      <c r="A8" s="40"/>
      <c r="B8" s="132"/>
      <c r="C8" s="133"/>
      <c r="D8" s="133"/>
      <c r="E8" s="133"/>
      <c r="F8" s="133"/>
      <c r="G8" s="133"/>
      <c r="H8" s="133"/>
      <c r="I8" s="134"/>
      <c r="J8" s="135"/>
      <c r="K8" s="135"/>
      <c r="L8" s="135"/>
      <c r="M8" s="134"/>
      <c r="N8" s="135"/>
      <c r="O8" s="135"/>
      <c r="P8" s="135"/>
      <c r="Q8" s="136"/>
      <c r="R8" s="137"/>
      <c r="S8" s="133"/>
      <c r="T8" s="133"/>
      <c r="U8" s="138"/>
      <c r="V8" s="138"/>
      <c r="W8" s="138"/>
      <c r="X8" s="139"/>
      <c r="Y8" s="473"/>
      <c r="Z8" s="474"/>
      <c r="AA8" s="475"/>
      <c r="AB8" s="162"/>
      <c r="AC8" s="162"/>
      <c r="AD8" s="162"/>
    </row>
    <row r="9" spans="2:30" ht="16.5">
      <c r="B9" s="89"/>
      <c r="C9" s="89"/>
      <c r="D9" s="89"/>
      <c r="E9" s="89"/>
      <c r="F9" s="89"/>
      <c r="G9" s="89"/>
      <c r="H9" s="89"/>
      <c r="I9" s="90"/>
      <c r="J9" s="91"/>
      <c r="K9" s="91"/>
      <c r="L9" s="91"/>
      <c r="M9" s="90"/>
      <c r="N9" s="91"/>
      <c r="O9" s="91"/>
      <c r="P9" s="91"/>
      <c r="Q9" s="93"/>
      <c r="R9" s="94"/>
      <c r="S9" s="89"/>
      <c r="T9" s="89"/>
      <c r="U9" s="95"/>
      <c r="V9" s="95"/>
      <c r="W9" s="96"/>
      <c r="X9" s="96"/>
      <c r="Y9" s="96"/>
      <c r="Z9" s="96"/>
      <c r="AA9" s="96"/>
      <c r="AB9" s="96"/>
      <c r="AC9" s="96"/>
      <c r="AD9" s="96"/>
    </row>
    <row r="10" spans="2:30" ht="16.5">
      <c r="B10" s="451" t="s">
        <v>339</v>
      </c>
      <c r="C10" s="452"/>
      <c r="D10" s="464" t="s">
        <v>347</v>
      </c>
      <c r="E10" s="483" t="s">
        <v>308</v>
      </c>
      <c r="F10" s="483"/>
      <c r="G10" s="444"/>
      <c r="H10" s="444"/>
      <c r="I10" s="444"/>
      <c r="J10" s="444"/>
      <c r="K10" s="444"/>
      <c r="L10" s="444"/>
      <c r="M10" s="444"/>
      <c r="N10" s="444" t="s">
        <v>824</v>
      </c>
      <c r="O10" s="444"/>
      <c r="P10" s="444"/>
      <c r="Q10" s="444"/>
      <c r="R10" s="444"/>
      <c r="S10" s="444"/>
      <c r="T10" s="444"/>
      <c r="U10" s="444"/>
      <c r="V10" s="444"/>
      <c r="W10" s="445" t="s">
        <v>340</v>
      </c>
      <c r="X10" s="446"/>
      <c r="Y10" s="446"/>
      <c r="Z10" s="446"/>
      <c r="AA10" s="447"/>
      <c r="AB10" s="96"/>
      <c r="AC10" s="96"/>
      <c r="AD10" s="96"/>
    </row>
    <row r="11" spans="2:30" ht="16.5">
      <c r="B11" s="453"/>
      <c r="C11" s="454"/>
      <c r="D11" s="465"/>
      <c r="E11" s="82" t="s">
        <v>345</v>
      </c>
      <c r="F11" s="82" t="s">
        <v>41</v>
      </c>
      <c r="G11" s="444" t="s">
        <v>348</v>
      </c>
      <c r="H11" s="444"/>
      <c r="I11" s="444"/>
      <c r="J11" s="85" t="s">
        <v>41</v>
      </c>
      <c r="K11" s="444" t="s">
        <v>825</v>
      </c>
      <c r="L11" s="444"/>
      <c r="M11" s="444"/>
      <c r="N11" s="444" t="s">
        <v>348</v>
      </c>
      <c r="O11" s="444"/>
      <c r="P11" s="444"/>
      <c r="Q11" s="444" t="s">
        <v>41</v>
      </c>
      <c r="R11" s="444"/>
      <c r="S11" s="444" t="s">
        <v>825</v>
      </c>
      <c r="T11" s="444"/>
      <c r="U11" s="444"/>
      <c r="V11" s="444"/>
      <c r="W11" s="448"/>
      <c r="X11" s="449"/>
      <c r="Y11" s="449"/>
      <c r="Z11" s="449"/>
      <c r="AA11" s="450"/>
      <c r="AB11" s="96"/>
      <c r="AC11" s="96"/>
      <c r="AD11" s="96"/>
    </row>
    <row r="12" spans="2:30" ht="33">
      <c r="B12" s="521">
        <v>2</v>
      </c>
      <c r="C12" s="522"/>
      <c r="D12" s="182" t="s">
        <v>832</v>
      </c>
      <c r="E12" s="86">
        <v>12180</v>
      </c>
      <c r="F12" s="87" t="s">
        <v>500</v>
      </c>
      <c r="G12" s="523">
        <v>0</v>
      </c>
      <c r="H12" s="523"/>
      <c r="I12" s="523"/>
      <c r="J12" s="172" t="s">
        <v>501</v>
      </c>
      <c r="K12" s="523">
        <f>E12*G12</f>
        <v>0</v>
      </c>
      <c r="L12" s="523"/>
      <c r="M12" s="523"/>
      <c r="N12" s="511">
        <v>155151</v>
      </c>
      <c r="O12" s="511"/>
      <c r="P12" s="511"/>
      <c r="Q12" s="512" t="s">
        <v>501</v>
      </c>
      <c r="R12" s="512"/>
      <c r="S12" s="520">
        <f>E12*N12</f>
        <v>1889739180</v>
      </c>
      <c r="T12" s="520"/>
      <c r="U12" s="520"/>
      <c r="V12" s="520"/>
      <c r="W12" s="517" t="s">
        <v>709</v>
      </c>
      <c r="X12" s="518"/>
      <c r="Y12" s="518"/>
      <c r="Z12" s="518"/>
      <c r="AA12" s="519"/>
      <c r="AB12" s="96"/>
      <c r="AC12" s="96"/>
      <c r="AD12" s="96"/>
    </row>
    <row r="13" spans="2:30" ht="33">
      <c r="B13" s="421">
        <v>3</v>
      </c>
      <c r="C13" s="422"/>
      <c r="D13" s="182" t="s">
        <v>833</v>
      </c>
      <c r="E13" s="86">
        <v>564</v>
      </c>
      <c r="F13" s="87" t="s">
        <v>470</v>
      </c>
      <c r="G13" s="510">
        <v>0</v>
      </c>
      <c r="H13" s="510"/>
      <c r="I13" s="510"/>
      <c r="J13" s="87" t="s">
        <v>501</v>
      </c>
      <c r="K13" s="510">
        <f>E13*G13</f>
        <v>0</v>
      </c>
      <c r="L13" s="510"/>
      <c r="M13" s="510"/>
      <c r="N13" s="511">
        <v>236520</v>
      </c>
      <c r="O13" s="511"/>
      <c r="P13" s="511"/>
      <c r="Q13" s="512" t="s">
        <v>501</v>
      </c>
      <c r="R13" s="512"/>
      <c r="S13" s="520">
        <f>E13*N13</f>
        <v>133397280</v>
      </c>
      <c r="T13" s="520"/>
      <c r="U13" s="520"/>
      <c r="V13" s="520"/>
      <c r="W13" s="517" t="s">
        <v>708</v>
      </c>
      <c r="X13" s="518"/>
      <c r="Y13" s="518"/>
      <c r="Z13" s="518"/>
      <c r="AA13" s="519"/>
      <c r="AB13" s="96"/>
      <c r="AC13" s="96"/>
      <c r="AD13" s="96"/>
    </row>
    <row r="14" spans="2:30" ht="16.5">
      <c r="B14" s="421">
        <v>4</v>
      </c>
      <c r="C14" s="422"/>
      <c r="D14" s="84"/>
      <c r="E14" s="82"/>
      <c r="F14" s="82"/>
      <c r="G14" s="444"/>
      <c r="H14" s="444"/>
      <c r="I14" s="444"/>
      <c r="J14" s="85"/>
      <c r="K14" s="444"/>
      <c r="L14" s="444"/>
      <c r="M14" s="444"/>
      <c r="N14" s="444"/>
      <c r="O14" s="444"/>
      <c r="P14" s="444"/>
      <c r="Q14" s="483"/>
      <c r="R14" s="483"/>
      <c r="S14" s="516"/>
      <c r="T14" s="516"/>
      <c r="U14" s="516"/>
      <c r="V14" s="516"/>
      <c r="W14" s="513"/>
      <c r="X14" s="514"/>
      <c r="Y14" s="514"/>
      <c r="Z14" s="514"/>
      <c r="AA14" s="515"/>
      <c r="AB14" s="96"/>
      <c r="AC14" s="96"/>
      <c r="AD14" s="96"/>
    </row>
    <row r="15" spans="2:30" ht="16.5">
      <c r="B15" s="421">
        <v>5</v>
      </c>
      <c r="C15" s="422"/>
      <c r="D15" s="84"/>
      <c r="E15" s="82"/>
      <c r="F15" s="82"/>
      <c r="G15" s="444"/>
      <c r="H15" s="444"/>
      <c r="I15" s="444"/>
      <c r="J15" s="85"/>
      <c r="K15" s="444"/>
      <c r="L15" s="444"/>
      <c r="M15" s="444"/>
      <c r="N15" s="444"/>
      <c r="O15" s="444"/>
      <c r="P15" s="444"/>
      <c r="Q15" s="483"/>
      <c r="R15" s="483"/>
      <c r="S15" s="516"/>
      <c r="T15" s="516"/>
      <c r="U15" s="516"/>
      <c r="V15" s="516"/>
      <c r="W15" s="513"/>
      <c r="X15" s="514"/>
      <c r="Y15" s="514"/>
      <c r="Z15" s="514"/>
      <c r="AA15" s="515"/>
      <c r="AB15" s="96"/>
      <c r="AC15" s="96"/>
      <c r="AD15" s="96"/>
    </row>
    <row r="16" spans="2:30" ht="16.5">
      <c r="B16" s="421">
        <v>6</v>
      </c>
      <c r="C16" s="422"/>
      <c r="D16" s="84"/>
      <c r="E16" s="82"/>
      <c r="F16" s="82"/>
      <c r="G16" s="444"/>
      <c r="H16" s="444"/>
      <c r="I16" s="444"/>
      <c r="J16" s="85"/>
      <c r="K16" s="444"/>
      <c r="L16" s="444"/>
      <c r="M16" s="444"/>
      <c r="N16" s="444"/>
      <c r="O16" s="444"/>
      <c r="P16" s="444"/>
      <c r="Q16" s="483"/>
      <c r="R16" s="483"/>
      <c r="S16" s="516"/>
      <c r="T16" s="516"/>
      <c r="U16" s="516"/>
      <c r="V16" s="516"/>
      <c r="W16" s="513"/>
      <c r="X16" s="514"/>
      <c r="Y16" s="514"/>
      <c r="Z16" s="514"/>
      <c r="AA16" s="515"/>
      <c r="AB16" s="96"/>
      <c r="AC16" s="96"/>
      <c r="AD16" s="96"/>
    </row>
    <row r="17" spans="2:30" ht="16.5">
      <c r="B17" s="421">
        <v>7</v>
      </c>
      <c r="C17" s="422"/>
      <c r="D17" s="84"/>
      <c r="E17" s="82"/>
      <c r="F17" s="82"/>
      <c r="G17" s="444"/>
      <c r="H17" s="444"/>
      <c r="I17" s="444"/>
      <c r="J17" s="85"/>
      <c r="K17" s="444"/>
      <c r="L17" s="444"/>
      <c r="M17" s="444"/>
      <c r="N17" s="444"/>
      <c r="O17" s="444"/>
      <c r="P17" s="444"/>
      <c r="Q17" s="483"/>
      <c r="R17" s="483"/>
      <c r="S17" s="516"/>
      <c r="T17" s="516"/>
      <c r="U17" s="516"/>
      <c r="V17" s="516"/>
      <c r="W17" s="513"/>
      <c r="X17" s="514"/>
      <c r="Y17" s="514"/>
      <c r="Z17" s="514"/>
      <c r="AA17" s="515"/>
      <c r="AB17" s="96"/>
      <c r="AC17" s="96"/>
      <c r="AD17" s="96"/>
    </row>
    <row r="18" spans="2:30" ht="16.5">
      <c r="B18" s="421">
        <v>8</v>
      </c>
      <c r="C18" s="422"/>
      <c r="D18" s="84"/>
      <c r="E18" s="82"/>
      <c r="F18" s="82"/>
      <c r="G18" s="444"/>
      <c r="H18" s="444"/>
      <c r="I18" s="444"/>
      <c r="J18" s="85"/>
      <c r="K18" s="444"/>
      <c r="L18" s="444"/>
      <c r="M18" s="444"/>
      <c r="N18" s="444"/>
      <c r="O18" s="444"/>
      <c r="P18" s="444"/>
      <c r="Q18" s="483"/>
      <c r="R18" s="483"/>
      <c r="S18" s="516"/>
      <c r="T18" s="516"/>
      <c r="U18" s="516"/>
      <c r="V18" s="516"/>
      <c r="W18" s="513"/>
      <c r="X18" s="514"/>
      <c r="Y18" s="514"/>
      <c r="Z18" s="514"/>
      <c r="AA18" s="515"/>
      <c r="AB18" s="96"/>
      <c r="AC18" s="96"/>
      <c r="AD18" s="96"/>
    </row>
    <row r="19" spans="2:30" ht="16.5">
      <c r="B19" s="421">
        <v>9</v>
      </c>
      <c r="C19" s="422"/>
      <c r="D19" s="84"/>
      <c r="E19" s="82"/>
      <c r="F19" s="82"/>
      <c r="G19" s="444"/>
      <c r="H19" s="444"/>
      <c r="I19" s="444"/>
      <c r="J19" s="85"/>
      <c r="K19" s="444"/>
      <c r="L19" s="444"/>
      <c r="M19" s="444"/>
      <c r="N19" s="444"/>
      <c r="O19" s="444"/>
      <c r="P19" s="444"/>
      <c r="Q19" s="483"/>
      <c r="R19" s="483"/>
      <c r="S19" s="516"/>
      <c r="T19" s="516"/>
      <c r="U19" s="516"/>
      <c r="V19" s="516"/>
      <c r="W19" s="513"/>
      <c r="X19" s="514"/>
      <c r="Y19" s="514"/>
      <c r="Z19" s="514"/>
      <c r="AA19" s="515"/>
      <c r="AB19" s="96"/>
      <c r="AC19" s="96"/>
      <c r="AD19" s="96"/>
    </row>
    <row r="20" spans="2:30" ht="16.5">
      <c r="B20" s="421">
        <v>10</v>
      </c>
      <c r="C20" s="422"/>
      <c r="D20" s="84"/>
      <c r="E20" s="82"/>
      <c r="F20" s="82"/>
      <c r="G20" s="444"/>
      <c r="H20" s="444"/>
      <c r="I20" s="444"/>
      <c r="J20" s="85"/>
      <c r="K20" s="444"/>
      <c r="L20" s="444"/>
      <c r="M20" s="444"/>
      <c r="N20" s="444"/>
      <c r="O20" s="444"/>
      <c r="P20" s="444"/>
      <c r="Q20" s="483"/>
      <c r="R20" s="483"/>
      <c r="S20" s="516"/>
      <c r="T20" s="516"/>
      <c r="U20" s="516"/>
      <c r="V20" s="516"/>
      <c r="W20" s="513"/>
      <c r="X20" s="514"/>
      <c r="Y20" s="514"/>
      <c r="Z20" s="514"/>
      <c r="AA20" s="515"/>
      <c r="AB20" s="96"/>
      <c r="AC20" s="96"/>
      <c r="AD20" s="96"/>
    </row>
    <row r="21" spans="2:30" ht="16.5">
      <c r="B21" s="421">
        <v>11</v>
      </c>
      <c r="C21" s="422"/>
      <c r="D21" s="84"/>
      <c r="E21" s="82"/>
      <c r="F21" s="82"/>
      <c r="G21" s="444"/>
      <c r="H21" s="444"/>
      <c r="I21" s="444"/>
      <c r="J21" s="85"/>
      <c r="K21" s="444"/>
      <c r="L21" s="444"/>
      <c r="M21" s="444"/>
      <c r="N21" s="444"/>
      <c r="O21" s="444"/>
      <c r="P21" s="444"/>
      <c r="Q21" s="483"/>
      <c r="R21" s="483"/>
      <c r="S21" s="516"/>
      <c r="T21" s="516"/>
      <c r="U21" s="516"/>
      <c r="V21" s="516"/>
      <c r="W21" s="513"/>
      <c r="X21" s="514"/>
      <c r="Y21" s="514"/>
      <c r="Z21" s="514"/>
      <c r="AA21" s="515"/>
      <c r="AB21" s="96"/>
      <c r="AC21" s="96"/>
      <c r="AD21" s="96"/>
    </row>
    <row r="22" spans="2:30" ht="16.5">
      <c r="B22" s="421">
        <v>12</v>
      </c>
      <c r="C22" s="422"/>
      <c r="D22" s="84"/>
      <c r="E22" s="82"/>
      <c r="F22" s="82"/>
      <c r="G22" s="444"/>
      <c r="H22" s="444"/>
      <c r="I22" s="444"/>
      <c r="J22" s="85"/>
      <c r="K22" s="444"/>
      <c r="L22" s="444"/>
      <c r="M22" s="444"/>
      <c r="N22" s="444"/>
      <c r="O22" s="444"/>
      <c r="P22" s="444"/>
      <c r="Q22" s="483"/>
      <c r="R22" s="483"/>
      <c r="S22" s="516"/>
      <c r="T22" s="516"/>
      <c r="U22" s="516"/>
      <c r="V22" s="516"/>
      <c r="W22" s="513"/>
      <c r="X22" s="514"/>
      <c r="Y22" s="514"/>
      <c r="Z22" s="514"/>
      <c r="AA22" s="515"/>
      <c r="AB22" s="96"/>
      <c r="AC22" s="96"/>
      <c r="AD22" s="96"/>
    </row>
    <row r="23" spans="2:30" ht="16.5">
      <c r="B23" s="421">
        <v>13</v>
      </c>
      <c r="C23" s="422"/>
      <c r="D23" s="84"/>
      <c r="E23" s="82"/>
      <c r="F23" s="82"/>
      <c r="G23" s="444"/>
      <c r="H23" s="444"/>
      <c r="I23" s="444"/>
      <c r="J23" s="85"/>
      <c r="K23" s="444"/>
      <c r="L23" s="444"/>
      <c r="M23" s="444"/>
      <c r="N23" s="444"/>
      <c r="O23" s="444"/>
      <c r="P23" s="444"/>
      <c r="Q23" s="483"/>
      <c r="R23" s="483"/>
      <c r="S23" s="516"/>
      <c r="T23" s="516"/>
      <c r="U23" s="516"/>
      <c r="V23" s="516"/>
      <c r="W23" s="513"/>
      <c r="X23" s="514"/>
      <c r="Y23" s="514"/>
      <c r="Z23" s="514"/>
      <c r="AA23" s="515"/>
      <c r="AB23" s="96"/>
      <c r="AC23" s="96"/>
      <c r="AD23" s="96"/>
    </row>
    <row r="24" spans="2:30" ht="16.5">
      <c r="B24" s="421">
        <v>14</v>
      </c>
      <c r="C24" s="422"/>
      <c r="D24" s="84"/>
      <c r="E24" s="82"/>
      <c r="F24" s="82"/>
      <c r="G24" s="444"/>
      <c r="H24" s="444"/>
      <c r="I24" s="444"/>
      <c r="J24" s="85"/>
      <c r="K24" s="444"/>
      <c r="L24" s="444"/>
      <c r="M24" s="444"/>
      <c r="N24" s="444"/>
      <c r="O24" s="444"/>
      <c r="P24" s="444"/>
      <c r="Q24" s="483"/>
      <c r="R24" s="483"/>
      <c r="S24" s="516"/>
      <c r="T24" s="516"/>
      <c r="U24" s="516"/>
      <c r="V24" s="516"/>
      <c r="W24" s="513"/>
      <c r="X24" s="514"/>
      <c r="Y24" s="514"/>
      <c r="Z24" s="514"/>
      <c r="AA24" s="515"/>
      <c r="AB24" s="96"/>
      <c r="AC24" s="96"/>
      <c r="AD24" s="96"/>
    </row>
    <row r="25" spans="2:30" ht="16.5">
      <c r="B25" s="421">
        <v>15</v>
      </c>
      <c r="C25" s="422"/>
      <c r="D25" s="84"/>
      <c r="E25" s="82"/>
      <c r="F25" s="82"/>
      <c r="G25" s="444"/>
      <c r="H25" s="444"/>
      <c r="I25" s="444"/>
      <c r="J25" s="85"/>
      <c r="K25" s="444"/>
      <c r="L25" s="444"/>
      <c r="M25" s="444"/>
      <c r="N25" s="444"/>
      <c r="O25" s="444"/>
      <c r="P25" s="444"/>
      <c r="Q25" s="444"/>
      <c r="R25" s="444"/>
      <c r="S25" s="444"/>
      <c r="T25" s="444"/>
      <c r="U25" s="444"/>
      <c r="V25" s="444"/>
      <c r="W25" s="513"/>
      <c r="X25" s="514"/>
      <c r="Y25" s="514"/>
      <c r="Z25" s="514"/>
      <c r="AA25" s="515"/>
      <c r="AB25" s="96"/>
      <c r="AC25" s="96"/>
      <c r="AD25" s="96"/>
    </row>
    <row r="26" spans="2:30" ht="16.5">
      <c r="B26" s="421">
        <v>16</v>
      </c>
      <c r="C26" s="422"/>
      <c r="D26" s="84"/>
      <c r="E26" s="82"/>
      <c r="F26" s="82"/>
      <c r="G26" s="444"/>
      <c r="H26" s="444"/>
      <c r="I26" s="444"/>
      <c r="J26" s="85"/>
      <c r="K26" s="444"/>
      <c r="L26" s="444"/>
      <c r="M26" s="444"/>
      <c r="N26" s="444"/>
      <c r="O26" s="444"/>
      <c r="P26" s="444"/>
      <c r="Q26" s="444"/>
      <c r="R26" s="444"/>
      <c r="S26" s="444"/>
      <c r="T26" s="444"/>
      <c r="U26" s="444"/>
      <c r="V26" s="444"/>
      <c r="W26" s="513"/>
      <c r="X26" s="514"/>
      <c r="Y26" s="514"/>
      <c r="Z26" s="514"/>
      <c r="AA26" s="515"/>
      <c r="AB26" s="96"/>
      <c r="AC26" s="96"/>
      <c r="AD26" s="96"/>
    </row>
    <row r="27" spans="2:30" ht="16.5">
      <c r="B27" s="421">
        <v>17</v>
      </c>
      <c r="C27" s="422"/>
      <c r="D27" s="84"/>
      <c r="E27" s="82"/>
      <c r="F27" s="82"/>
      <c r="G27" s="444"/>
      <c r="H27" s="444"/>
      <c r="I27" s="444"/>
      <c r="J27" s="85"/>
      <c r="K27" s="444"/>
      <c r="L27" s="444"/>
      <c r="M27" s="444"/>
      <c r="N27" s="444"/>
      <c r="O27" s="444"/>
      <c r="P27" s="444"/>
      <c r="Q27" s="444"/>
      <c r="R27" s="444"/>
      <c r="S27" s="444"/>
      <c r="T27" s="444"/>
      <c r="U27" s="444"/>
      <c r="V27" s="444"/>
      <c r="W27" s="513"/>
      <c r="X27" s="514"/>
      <c r="Y27" s="514"/>
      <c r="Z27" s="514"/>
      <c r="AA27" s="515"/>
      <c r="AB27" s="96"/>
      <c r="AC27" s="96"/>
      <c r="AD27" s="96"/>
    </row>
    <row r="28" spans="2:30" ht="16.5">
      <c r="B28" s="421">
        <v>18</v>
      </c>
      <c r="C28" s="422"/>
      <c r="D28" s="84"/>
      <c r="E28" s="82"/>
      <c r="F28" s="82"/>
      <c r="G28" s="444"/>
      <c r="H28" s="444"/>
      <c r="I28" s="444"/>
      <c r="J28" s="85"/>
      <c r="K28" s="444"/>
      <c r="L28" s="444"/>
      <c r="M28" s="444"/>
      <c r="N28" s="444"/>
      <c r="O28" s="444"/>
      <c r="P28" s="444"/>
      <c r="Q28" s="444"/>
      <c r="R28" s="444"/>
      <c r="S28" s="444"/>
      <c r="T28" s="444"/>
      <c r="U28" s="444"/>
      <c r="V28" s="444"/>
      <c r="W28" s="513"/>
      <c r="X28" s="514"/>
      <c r="Y28" s="514"/>
      <c r="Z28" s="514"/>
      <c r="AA28" s="515"/>
      <c r="AB28" s="96"/>
      <c r="AC28" s="96"/>
      <c r="AD28" s="96"/>
    </row>
    <row r="29" spans="2:30" ht="16.5">
      <c r="B29" s="421">
        <v>19</v>
      </c>
      <c r="C29" s="422"/>
      <c r="D29" s="84"/>
      <c r="E29" s="82"/>
      <c r="F29" s="82"/>
      <c r="G29" s="444"/>
      <c r="H29" s="444"/>
      <c r="I29" s="444"/>
      <c r="J29" s="85"/>
      <c r="K29" s="444"/>
      <c r="L29" s="444"/>
      <c r="M29" s="444"/>
      <c r="N29" s="444"/>
      <c r="O29" s="444"/>
      <c r="P29" s="444"/>
      <c r="Q29" s="444"/>
      <c r="R29" s="444"/>
      <c r="S29" s="444"/>
      <c r="T29" s="444"/>
      <c r="U29" s="444"/>
      <c r="V29" s="444"/>
      <c r="W29" s="513"/>
      <c r="X29" s="514"/>
      <c r="Y29" s="514"/>
      <c r="Z29" s="514"/>
      <c r="AA29" s="515"/>
      <c r="AB29" s="96"/>
      <c r="AC29" s="96"/>
      <c r="AD29" s="96"/>
    </row>
    <row r="30" spans="2:30" ht="16.5">
      <c r="B30" s="421">
        <v>20</v>
      </c>
      <c r="C30" s="422"/>
      <c r="D30" s="84"/>
      <c r="E30" s="82"/>
      <c r="F30" s="82"/>
      <c r="G30" s="444"/>
      <c r="H30" s="444"/>
      <c r="I30" s="444"/>
      <c r="J30" s="85"/>
      <c r="K30" s="444"/>
      <c r="L30" s="444"/>
      <c r="M30" s="444"/>
      <c r="N30" s="444"/>
      <c r="O30" s="444"/>
      <c r="P30" s="444"/>
      <c r="Q30" s="444"/>
      <c r="R30" s="444"/>
      <c r="S30" s="444"/>
      <c r="T30" s="444"/>
      <c r="U30" s="444"/>
      <c r="V30" s="444"/>
      <c r="W30" s="513"/>
      <c r="X30" s="514"/>
      <c r="Y30" s="514"/>
      <c r="Z30" s="514"/>
      <c r="AA30" s="515"/>
      <c r="AB30" s="96"/>
      <c r="AC30" s="96"/>
      <c r="AD30" s="96"/>
    </row>
    <row r="31" spans="2:30" ht="16.5">
      <c r="B31" s="421">
        <v>21</v>
      </c>
      <c r="C31" s="422"/>
      <c r="D31" s="84"/>
      <c r="E31" s="82"/>
      <c r="F31" s="82"/>
      <c r="G31" s="444"/>
      <c r="H31" s="444"/>
      <c r="I31" s="444"/>
      <c r="J31" s="85"/>
      <c r="K31" s="444"/>
      <c r="L31" s="444"/>
      <c r="M31" s="444"/>
      <c r="N31" s="444"/>
      <c r="O31" s="444"/>
      <c r="P31" s="444"/>
      <c r="Q31" s="444"/>
      <c r="R31" s="444"/>
      <c r="S31" s="444"/>
      <c r="T31" s="444"/>
      <c r="U31" s="444"/>
      <c r="V31" s="444"/>
      <c r="W31" s="513"/>
      <c r="X31" s="514"/>
      <c r="Y31" s="514"/>
      <c r="Z31" s="514"/>
      <c r="AA31" s="515"/>
      <c r="AB31" s="96"/>
      <c r="AC31" s="96"/>
      <c r="AD31" s="96"/>
    </row>
    <row r="32" spans="2:30" ht="16.5">
      <c r="B32" s="421">
        <v>22</v>
      </c>
      <c r="C32" s="422"/>
      <c r="D32" s="84"/>
      <c r="E32" s="82"/>
      <c r="F32" s="82"/>
      <c r="G32" s="444"/>
      <c r="H32" s="444"/>
      <c r="I32" s="444"/>
      <c r="J32" s="85"/>
      <c r="K32" s="444"/>
      <c r="L32" s="444"/>
      <c r="M32" s="444"/>
      <c r="N32" s="444"/>
      <c r="O32" s="444"/>
      <c r="P32" s="444"/>
      <c r="Q32" s="444"/>
      <c r="R32" s="444"/>
      <c r="S32" s="444"/>
      <c r="T32" s="444"/>
      <c r="U32" s="444"/>
      <c r="V32" s="444"/>
      <c r="W32" s="513"/>
      <c r="X32" s="514"/>
      <c r="Y32" s="514"/>
      <c r="Z32" s="514"/>
      <c r="AA32" s="515"/>
      <c r="AB32" s="96"/>
      <c r="AC32" s="96"/>
      <c r="AD32" s="96"/>
    </row>
    <row r="33" spans="2:30" ht="16.5">
      <c r="B33" s="421">
        <v>23</v>
      </c>
      <c r="C33" s="422"/>
      <c r="D33" s="84"/>
      <c r="E33" s="82"/>
      <c r="F33" s="82"/>
      <c r="G33" s="444"/>
      <c r="H33" s="444"/>
      <c r="I33" s="444"/>
      <c r="J33" s="85"/>
      <c r="K33" s="444"/>
      <c r="L33" s="444"/>
      <c r="M33" s="444"/>
      <c r="N33" s="444"/>
      <c r="O33" s="444"/>
      <c r="P33" s="444"/>
      <c r="Q33" s="444"/>
      <c r="R33" s="444"/>
      <c r="S33" s="444"/>
      <c r="T33" s="444"/>
      <c r="U33" s="444"/>
      <c r="V33" s="444"/>
      <c r="W33" s="513"/>
      <c r="X33" s="514"/>
      <c r="Y33" s="514"/>
      <c r="Z33" s="514"/>
      <c r="AA33" s="515"/>
      <c r="AB33" s="96"/>
      <c r="AC33" s="96"/>
      <c r="AD33" s="96"/>
    </row>
    <row r="34" spans="2:30" ht="16.5">
      <c r="B34" s="421">
        <v>24</v>
      </c>
      <c r="C34" s="422"/>
      <c r="D34" s="84"/>
      <c r="E34" s="82"/>
      <c r="F34" s="82"/>
      <c r="G34" s="444"/>
      <c r="H34" s="444"/>
      <c r="I34" s="444"/>
      <c r="J34" s="85"/>
      <c r="K34" s="444"/>
      <c r="L34" s="444"/>
      <c r="M34" s="444"/>
      <c r="N34" s="444"/>
      <c r="O34" s="444"/>
      <c r="P34" s="444"/>
      <c r="Q34" s="444"/>
      <c r="R34" s="444"/>
      <c r="S34" s="444"/>
      <c r="T34" s="444"/>
      <c r="U34" s="444"/>
      <c r="V34" s="444"/>
      <c r="W34" s="513"/>
      <c r="X34" s="514"/>
      <c r="Y34" s="514"/>
      <c r="Z34" s="514"/>
      <c r="AA34" s="515"/>
      <c r="AB34" s="96"/>
      <c r="AC34" s="96"/>
      <c r="AD34" s="96"/>
    </row>
    <row r="35" spans="2:30" ht="16.5">
      <c r="B35" s="421">
        <v>25</v>
      </c>
      <c r="C35" s="422"/>
      <c r="D35" s="84"/>
      <c r="E35" s="82"/>
      <c r="F35" s="82"/>
      <c r="G35" s="444"/>
      <c r="H35" s="444"/>
      <c r="I35" s="444"/>
      <c r="J35" s="85"/>
      <c r="K35" s="444"/>
      <c r="L35" s="444"/>
      <c r="M35" s="444"/>
      <c r="N35" s="444"/>
      <c r="O35" s="444"/>
      <c r="P35" s="444"/>
      <c r="Q35" s="444"/>
      <c r="R35" s="444"/>
      <c r="S35" s="444"/>
      <c r="T35" s="444"/>
      <c r="U35" s="444"/>
      <c r="V35" s="444"/>
      <c r="W35" s="513"/>
      <c r="X35" s="514"/>
      <c r="Y35" s="514"/>
      <c r="Z35" s="514"/>
      <c r="AA35" s="515"/>
      <c r="AB35" s="96"/>
      <c r="AC35" s="96"/>
      <c r="AD35" s="96"/>
    </row>
    <row r="36" spans="2:30" ht="16.5">
      <c r="B36" s="421">
        <v>26</v>
      </c>
      <c r="C36" s="422"/>
      <c r="D36" s="84"/>
      <c r="E36" s="82"/>
      <c r="F36" s="82"/>
      <c r="G36" s="444"/>
      <c r="H36" s="444"/>
      <c r="I36" s="444"/>
      <c r="J36" s="85"/>
      <c r="K36" s="444"/>
      <c r="L36" s="444"/>
      <c r="M36" s="444"/>
      <c r="N36" s="444"/>
      <c r="O36" s="444"/>
      <c r="P36" s="444"/>
      <c r="Q36" s="444"/>
      <c r="R36" s="444"/>
      <c r="S36" s="444"/>
      <c r="T36" s="444"/>
      <c r="U36" s="444"/>
      <c r="V36" s="444"/>
      <c r="W36" s="513"/>
      <c r="X36" s="514"/>
      <c r="Y36" s="514"/>
      <c r="Z36" s="514"/>
      <c r="AA36" s="515"/>
      <c r="AB36" s="96"/>
      <c r="AC36" s="96"/>
      <c r="AD36" s="96"/>
    </row>
  </sheetData>
  <sheetProtection formatCells="0" formatRows="0" insertRows="0" deleteRows="0"/>
  <mergeCells count="195">
    <mergeCell ref="I5:I6"/>
    <mergeCell ref="E5:H5"/>
    <mergeCell ref="E6:H6"/>
    <mergeCell ref="D10:D11"/>
    <mergeCell ref="B10:C11"/>
    <mergeCell ref="E10:F10"/>
    <mergeCell ref="G10:M10"/>
    <mergeCell ref="M5:M6"/>
    <mergeCell ref="Y3:AA8"/>
    <mergeCell ref="J5:L5"/>
    <mergeCell ref="J6:L6"/>
    <mergeCell ref="N5:P6"/>
    <mergeCell ref="C5:D6"/>
    <mergeCell ref="W10:AA11"/>
    <mergeCell ref="G11:I11"/>
    <mergeCell ref="N11:P11"/>
    <mergeCell ref="K11:M11"/>
    <mergeCell ref="Q11:R11"/>
    <mergeCell ref="S11:V11"/>
    <mergeCell ref="N10:V10"/>
    <mergeCell ref="B12:C12"/>
    <mergeCell ref="W12:AA12"/>
    <mergeCell ref="G12:I12"/>
    <mergeCell ref="K12:M12"/>
    <mergeCell ref="N12:P12"/>
    <mergeCell ref="Q12:R12"/>
    <mergeCell ref="S12:V12"/>
    <mergeCell ref="W13:AA13"/>
    <mergeCell ref="B14:C14"/>
    <mergeCell ref="W14:AA14"/>
    <mergeCell ref="B13:C13"/>
    <mergeCell ref="S13:V13"/>
    <mergeCell ref="G14:I14"/>
    <mergeCell ref="K14:M14"/>
    <mergeCell ref="N14:P14"/>
    <mergeCell ref="Q14:R14"/>
    <mergeCell ref="S14:V14"/>
    <mergeCell ref="W15:AA15"/>
    <mergeCell ref="B16:C16"/>
    <mergeCell ref="W16:AA16"/>
    <mergeCell ref="B15:C15"/>
    <mergeCell ref="S15:V15"/>
    <mergeCell ref="G16:I16"/>
    <mergeCell ref="K16:M16"/>
    <mergeCell ref="N16:P16"/>
    <mergeCell ref="Q16:R16"/>
    <mergeCell ref="S16:V16"/>
    <mergeCell ref="W17:AA17"/>
    <mergeCell ref="B18:C18"/>
    <mergeCell ref="W18:AA18"/>
    <mergeCell ref="B17:C17"/>
    <mergeCell ref="S17:V17"/>
    <mergeCell ref="G18:I18"/>
    <mergeCell ref="K18:M18"/>
    <mergeCell ref="N18:P18"/>
    <mergeCell ref="Q18:R18"/>
    <mergeCell ref="S18:V18"/>
    <mergeCell ref="W19:AA19"/>
    <mergeCell ref="B20:C20"/>
    <mergeCell ref="W20:AA20"/>
    <mergeCell ref="B19:C19"/>
    <mergeCell ref="S19:V19"/>
    <mergeCell ref="G20:I20"/>
    <mergeCell ref="K20:M20"/>
    <mergeCell ref="N20:P20"/>
    <mergeCell ref="Q20:R20"/>
    <mergeCell ref="S20:V20"/>
    <mergeCell ref="W21:AA21"/>
    <mergeCell ref="B22:C22"/>
    <mergeCell ref="W22:AA22"/>
    <mergeCell ref="B21:C21"/>
    <mergeCell ref="S21:V21"/>
    <mergeCell ref="G22:I22"/>
    <mergeCell ref="K22:M22"/>
    <mergeCell ref="N22:P22"/>
    <mergeCell ref="Q22:R22"/>
    <mergeCell ref="S22:V22"/>
    <mergeCell ref="W23:AA23"/>
    <mergeCell ref="B24:C24"/>
    <mergeCell ref="W24:AA24"/>
    <mergeCell ref="B23:C23"/>
    <mergeCell ref="S23:V23"/>
    <mergeCell ref="G24:I24"/>
    <mergeCell ref="K24:M24"/>
    <mergeCell ref="N24:P24"/>
    <mergeCell ref="Q24:R24"/>
    <mergeCell ref="S24:V24"/>
    <mergeCell ref="W25:AA25"/>
    <mergeCell ref="B26:C26"/>
    <mergeCell ref="W26:AA26"/>
    <mergeCell ref="B25:C25"/>
    <mergeCell ref="S25:V25"/>
    <mergeCell ref="G26:I26"/>
    <mergeCell ref="K26:M26"/>
    <mergeCell ref="N26:P26"/>
    <mergeCell ref="Q26:R26"/>
    <mergeCell ref="S26:V26"/>
    <mergeCell ref="W27:AA27"/>
    <mergeCell ref="B28:C28"/>
    <mergeCell ref="W28:AA28"/>
    <mergeCell ref="B27:C27"/>
    <mergeCell ref="S27:V27"/>
    <mergeCell ref="G28:I28"/>
    <mergeCell ref="K28:M28"/>
    <mergeCell ref="N28:P28"/>
    <mergeCell ref="S28:V28"/>
    <mergeCell ref="Q28:R28"/>
    <mergeCell ref="B30:C30"/>
    <mergeCell ref="W30:AA30"/>
    <mergeCell ref="B29:C29"/>
    <mergeCell ref="S29:V29"/>
    <mergeCell ref="G30:I30"/>
    <mergeCell ref="K30:M30"/>
    <mergeCell ref="G29:I29"/>
    <mergeCell ref="K29:M29"/>
    <mergeCell ref="N29:P29"/>
    <mergeCell ref="W29:AA29"/>
    <mergeCell ref="N36:P36"/>
    <mergeCell ref="Q36:R36"/>
    <mergeCell ref="W36:AA36"/>
    <mergeCell ref="B35:C35"/>
    <mergeCell ref="G35:I35"/>
    <mergeCell ref="B36:C36"/>
    <mergeCell ref="G36:I36"/>
    <mergeCell ref="K36:M36"/>
    <mergeCell ref="S36:V36"/>
    <mergeCell ref="K35:M35"/>
    <mergeCell ref="N35:P35"/>
    <mergeCell ref="Q35:R35"/>
    <mergeCell ref="S34:V34"/>
    <mergeCell ref="W33:AA33"/>
    <mergeCell ref="S33:V33"/>
    <mergeCell ref="W35:AA35"/>
    <mergeCell ref="W34:AA34"/>
    <mergeCell ref="S35:V35"/>
    <mergeCell ref="Q34:R34"/>
    <mergeCell ref="Q33:R33"/>
    <mergeCell ref="B33:C33"/>
    <mergeCell ref="G33:I33"/>
    <mergeCell ref="B34:C34"/>
    <mergeCell ref="G34:I34"/>
    <mergeCell ref="K34:M34"/>
    <mergeCell ref="N34:P34"/>
    <mergeCell ref="K33:M33"/>
    <mergeCell ref="N33:P33"/>
    <mergeCell ref="B31:C31"/>
    <mergeCell ref="G31:I31"/>
    <mergeCell ref="K31:M31"/>
    <mergeCell ref="N31:P31"/>
    <mergeCell ref="B32:C32"/>
    <mergeCell ref="G32:I32"/>
    <mergeCell ref="K32:M32"/>
    <mergeCell ref="N32:P32"/>
    <mergeCell ref="W32:AA32"/>
    <mergeCell ref="S31:V31"/>
    <mergeCell ref="Q31:R31"/>
    <mergeCell ref="W31:AA31"/>
    <mergeCell ref="S30:V30"/>
    <mergeCell ref="Q30:R30"/>
    <mergeCell ref="Q32:R32"/>
    <mergeCell ref="S32:V32"/>
    <mergeCell ref="K21:M21"/>
    <mergeCell ref="N21:P21"/>
    <mergeCell ref="G25:I25"/>
    <mergeCell ref="K25:M25"/>
    <mergeCell ref="N25:P25"/>
    <mergeCell ref="N30:P30"/>
    <mergeCell ref="K27:M27"/>
    <mergeCell ref="N27:P27"/>
    <mergeCell ref="Q23:R23"/>
    <mergeCell ref="Q29:R29"/>
    <mergeCell ref="G23:I23"/>
    <mergeCell ref="K23:M23"/>
    <mergeCell ref="N23:P23"/>
    <mergeCell ref="Q27:R27"/>
    <mergeCell ref="G27:I27"/>
    <mergeCell ref="Q25:R25"/>
    <mergeCell ref="Q21:R21"/>
    <mergeCell ref="G17:I17"/>
    <mergeCell ref="Q17:R17"/>
    <mergeCell ref="G19:I19"/>
    <mergeCell ref="K19:M19"/>
    <mergeCell ref="Q19:R19"/>
    <mergeCell ref="K17:M17"/>
    <mergeCell ref="N19:P19"/>
    <mergeCell ref="N17:P17"/>
    <mergeCell ref="G21:I21"/>
    <mergeCell ref="G15:I15"/>
    <mergeCell ref="K15:M15"/>
    <mergeCell ref="N15:P15"/>
    <mergeCell ref="Q15:R15"/>
    <mergeCell ref="G13:I13"/>
    <mergeCell ref="K13:M13"/>
    <mergeCell ref="N13:P13"/>
    <mergeCell ref="Q13:R13"/>
  </mergeCells>
  <printOptions horizontalCentered="1"/>
  <pageMargins left="0.1968503937007874" right="0.1968503937007874" top="0.3937007874015748" bottom="0.1968503937007874" header="0.5118110236220472" footer="0.5118110236220472"/>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sheetPr>
    <tabColor indexed="11"/>
  </sheetPr>
  <dimension ref="A1:AC38"/>
  <sheetViews>
    <sheetView showGridLines="0" zoomScale="85" zoomScaleNormal="85" zoomScaleSheetLayoutView="85" zoomScalePageLayoutView="0" workbookViewId="0" topLeftCell="A1">
      <selection activeCell="B1" sqref="B1:E2"/>
    </sheetView>
  </sheetViews>
  <sheetFormatPr defaultColWidth="11.00390625" defaultRowHeight="16.5"/>
  <cols>
    <col min="1" max="1" width="1.12109375" style="32" customWidth="1"/>
    <col min="2" max="2" width="2.875" style="32" customWidth="1"/>
    <col min="3" max="3" width="6.00390625" style="32" customWidth="1"/>
    <col min="4" max="4" width="20.625" style="32" customWidth="1"/>
    <col min="5" max="5" width="17.375" style="32" customWidth="1"/>
    <col min="6" max="6" width="5.625" style="32" customWidth="1"/>
    <col min="7" max="7" width="4.875" style="32" customWidth="1"/>
    <col min="8" max="8" width="3.125" style="32" customWidth="1"/>
    <col min="9" max="9" width="4.875" style="33" customWidth="1"/>
    <col min="10" max="10" width="6.125" style="34" customWidth="1"/>
    <col min="11" max="11" width="3.375" style="34" customWidth="1"/>
    <col min="12" max="12" width="5.875" style="34" customWidth="1"/>
    <col min="13" max="13" width="2.625" style="33" customWidth="1"/>
    <col min="14" max="16" width="4.125" style="34" customWidth="1"/>
    <col min="17" max="17" width="3.875" style="36" customWidth="1"/>
    <col min="18" max="18" width="2.875" style="37" customWidth="1"/>
    <col min="19" max="19" width="3.125" style="32" customWidth="1"/>
    <col min="20" max="20" width="2.375" style="32" customWidth="1"/>
    <col min="21" max="21" width="3.625" style="38" customWidth="1"/>
    <col min="22" max="22" width="3.00390625" style="38" customWidth="1"/>
    <col min="23" max="23" width="14.125" style="39" customWidth="1"/>
    <col min="24" max="24" width="1.4921875" style="39" customWidth="1"/>
    <col min="25" max="25" width="3.125" style="39" customWidth="1"/>
    <col min="26" max="26" width="4.875" style="39" customWidth="1"/>
    <col min="27" max="27" width="6.125" style="39" customWidth="1"/>
    <col min="28" max="28" width="2.00390625" style="39" customWidth="1"/>
    <col min="29" max="16384" width="11.00390625" style="39" customWidth="1"/>
  </cols>
  <sheetData>
    <row r="1" spans="1:29" ht="19.5">
      <c r="A1" s="89"/>
      <c r="B1" s="312" t="s">
        <v>336</v>
      </c>
      <c r="C1" s="313"/>
      <c r="D1" s="313"/>
      <c r="E1" s="313"/>
      <c r="F1" s="89"/>
      <c r="G1" s="89"/>
      <c r="H1" s="89"/>
      <c r="I1" s="90"/>
      <c r="J1" s="91"/>
      <c r="K1" s="91"/>
      <c r="L1" s="91"/>
      <c r="M1" s="90"/>
      <c r="N1" s="91"/>
      <c r="O1" s="92"/>
      <c r="P1" s="92"/>
      <c r="Q1" s="93"/>
      <c r="R1" s="94"/>
      <c r="S1" s="89"/>
      <c r="T1" s="89"/>
      <c r="U1" s="95"/>
      <c r="V1" s="95"/>
      <c r="W1" s="96"/>
      <c r="X1" s="96"/>
      <c r="Y1" s="96"/>
      <c r="Z1" s="96"/>
      <c r="AA1" s="92"/>
      <c r="AB1" s="96"/>
      <c r="AC1" s="96"/>
    </row>
    <row r="2" spans="1:29" ht="19.5">
      <c r="A2" s="89"/>
      <c r="B2" s="314" t="s">
        <v>911</v>
      </c>
      <c r="C2" s="313"/>
      <c r="D2" s="313"/>
      <c r="E2" s="313"/>
      <c r="F2" s="89"/>
      <c r="G2" s="89"/>
      <c r="H2" s="89"/>
      <c r="I2" s="90"/>
      <c r="J2" s="91"/>
      <c r="K2" s="91"/>
      <c r="L2" s="91"/>
      <c r="M2" s="90"/>
      <c r="N2" s="91"/>
      <c r="O2" s="91"/>
      <c r="P2" s="91"/>
      <c r="Q2" s="93"/>
      <c r="R2" s="94"/>
      <c r="S2" s="89"/>
      <c r="T2" s="89"/>
      <c r="U2" s="95"/>
      <c r="V2" s="95"/>
      <c r="W2" s="96"/>
      <c r="X2" s="96"/>
      <c r="Y2" s="96"/>
      <c r="Z2" s="96"/>
      <c r="AA2" s="96"/>
      <c r="AB2" s="96"/>
      <c r="AC2" s="96"/>
    </row>
    <row r="3" spans="1:29" ht="8.25" customHeight="1">
      <c r="A3" s="89"/>
      <c r="B3" s="97"/>
      <c r="C3" s="98"/>
      <c r="D3" s="98"/>
      <c r="E3" s="98"/>
      <c r="F3" s="98"/>
      <c r="G3" s="98"/>
      <c r="H3" s="98"/>
      <c r="I3" s="99"/>
      <c r="J3" s="100"/>
      <c r="K3" s="100"/>
      <c r="L3" s="100"/>
      <c r="M3" s="99"/>
      <c r="N3" s="100"/>
      <c r="O3" s="100"/>
      <c r="P3" s="100"/>
      <c r="Q3" s="101"/>
      <c r="R3" s="102"/>
      <c r="S3" s="103"/>
      <c r="T3" s="103"/>
      <c r="U3" s="104"/>
      <c r="V3" s="104"/>
      <c r="W3" s="104"/>
      <c r="X3" s="105"/>
      <c r="Y3" s="467" t="s">
        <v>337</v>
      </c>
      <c r="Z3" s="468"/>
      <c r="AA3" s="469"/>
      <c r="AB3" s="96"/>
      <c r="AC3" s="96"/>
    </row>
    <row r="4" spans="1:29" s="41" customFormat="1" ht="3" customHeight="1">
      <c r="A4" s="173"/>
      <c r="B4" s="106"/>
      <c r="C4" s="107"/>
      <c r="D4" s="107"/>
      <c r="E4" s="107"/>
      <c r="F4" s="107"/>
      <c r="G4" s="107"/>
      <c r="H4" s="107"/>
      <c r="I4" s="108"/>
      <c r="J4" s="109"/>
      <c r="K4" s="109"/>
      <c r="L4" s="109"/>
      <c r="M4" s="108"/>
      <c r="N4" s="110"/>
      <c r="O4" s="110"/>
      <c r="P4" s="110"/>
      <c r="Q4" s="111"/>
      <c r="R4" s="112"/>
      <c r="S4" s="113"/>
      <c r="T4" s="113"/>
      <c r="U4" s="114"/>
      <c r="V4" s="114"/>
      <c r="W4" s="114"/>
      <c r="X4" s="115"/>
      <c r="Y4" s="470"/>
      <c r="Z4" s="471"/>
      <c r="AA4" s="472"/>
      <c r="AB4" s="162"/>
      <c r="AC4" s="162"/>
    </row>
    <row r="5" spans="1:29" s="41" customFormat="1" ht="14.25" customHeight="1">
      <c r="A5" s="173"/>
      <c r="B5" s="106"/>
      <c r="C5" s="461" t="s">
        <v>912</v>
      </c>
      <c r="D5" s="461"/>
      <c r="E5" s="462" t="s">
        <v>814</v>
      </c>
      <c r="F5" s="462"/>
      <c r="G5" s="462"/>
      <c r="H5" s="462"/>
      <c r="I5" s="456" t="s">
        <v>15</v>
      </c>
      <c r="J5" s="484">
        <v>2438077</v>
      </c>
      <c r="K5" s="484"/>
      <c r="L5" s="484"/>
      <c r="M5" s="456" t="s">
        <v>15</v>
      </c>
      <c r="N5" s="458" t="e">
        <f>J5/J6</f>
        <v>#DIV/0!</v>
      </c>
      <c r="O5" s="458"/>
      <c r="P5" s="458"/>
      <c r="Q5" s="111"/>
      <c r="R5" s="112"/>
      <c r="S5" s="113"/>
      <c r="T5" s="113"/>
      <c r="U5" s="114"/>
      <c r="V5" s="114"/>
      <c r="W5" s="114"/>
      <c r="X5" s="115"/>
      <c r="Y5" s="470"/>
      <c r="Z5" s="471"/>
      <c r="AA5" s="472"/>
      <c r="AB5" s="162"/>
      <c r="AC5" s="162"/>
    </row>
    <row r="6" spans="1:29" s="41" customFormat="1" ht="14.25" customHeight="1">
      <c r="A6" s="173"/>
      <c r="B6" s="106"/>
      <c r="C6" s="461"/>
      <c r="D6" s="461"/>
      <c r="E6" s="463" t="s">
        <v>815</v>
      </c>
      <c r="F6" s="463"/>
      <c r="G6" s="463"/>
      <c r="H6" s="463"/>
      <c r="I6" s="482"/>
      <c r="J6" s="526"/>
      <c r="K6" s="530"/>
      <c r="L6" s="530"/>
      <c r="M6" s="482"/>
      <c r="N6" s="458"/>
      <c r="O6" s="458"/>
      <c r="P6" s="458"/>
      <c r="Q6" s="111"/>
      <c r="R6" s="112"/>
      <c r="S6" s="113"/>
      <c r="T6" s="113"/>
      <c r="U6" s="114"/>
      <c r="V6" s="114"/>
      <c r="W6" s="114"/>
      <c r="X6" s="115"/>
      <c r="Y6" s="470"/>
      <c r="Z6" s="471"/>
      <c r="AA6" s="472"/>
      <c r="AB6" s="162"/>
      <c r="AC6" s="162"/>
    </row>
    <row r="7" spans="1:29" s="41" customFormat="1" ht="4.5" customHeight="1">
      <c r="A7" s="173"/>
      <c r="B7" s="106"/>
      <c r="C7" s="107"/>
      <c r="D7" s="107"/>
      <c r="E7" s="107"/>
      <c r="F7" s="107"/>
      <c r="G7" s="107"/>
      <c r="H7" s="107"/>
      <c r="I7" s="108"/>
      <c r="J7" s="109"/>
      <c r="K7" s="109"/>
      <c r="L7" s="109"/>
      <c r="M7" s="108"/>
      <c r="N7" s="109"/>
      <c r="O7" s="109"/>
      <c r="P7" s="109"/>
      <c r="Q7" s="111"/>
      <c r="R7" s="112"/>
      <c r="S7" s="113"/>
      <c r="T7" s="113"/>
      <c r="U7" s="114"/>
      <c r="V7" s="114"/>
      <c r="W7" s="114"/>
      <c r="X7" s="115"/>
      <c r="Y7" s="470"/>
      <c r="Z7" s="471"/>
      <c r="AA7" s="472"/>
      <c r="AB7" s="162"/>
      <c r="AC7" s="162"/>
    </row>
    <row r="8" spans="1:29" s="41" customFormat="1" ht="6.75" customHeight="1">
      <c r="A8" s="173"/>
      <c r="B8" s="132"/>
      <c r="C8" s="133"/>
      <c r="D8" s="133"/>
      <c r="E8" s="133"/>
      <c r="F8" s="133"/>
      <c r="G8" s="133"/>
      <c r="H8" s="133"/>
      <c r="I8" s="134"/>
      <c r="J8" s="135"/>
      <c r="K8" s="135"/>
      <c r="L8" s="135"/>
      <c r="M8" s="134"/>
      <c r="N8" s="135"/>
      <c r="O8" s="135"/>
      <c r="P8" s="135"/>
      <c r="Q8" s="136"/>
      <c r="R8" s="137"/>
      <c r="S8" s="133"/>
      <c r="T8" s="133"/>
      <c r="U8" s="138"/>
      <c r="V8" s="138"/>
      <c r="W8" s="138"/>
      <c r="X8" s="139"/>
      <c r="Y8" s="473"/>
      <c r="Z8" s="474"/>
      <c r="AA8" s="475"/>
      <c r="AB8" s="162"/>
      <c r="AC8" s="162"/>
    </row>
    <row r="9" spans="1:29" ht="16.5">
      <c r="A9" s="89"/>
      <c r="B9" s="89"/>
      <c r="C9" s="89"/>
      <c r="D9" s="89"/>
      <c r="E9" s="89"/>
      <c r="F9" s="89"/>
      <c r="G9" s="89"/>
      <c r="H9" s="89"/>
      <c r="I9" s="90"/>
      <c r="J9" s="91"/>
      <c r="K9" s="91"/>
      <c r="L9" s="91"/>
      <c r="M9" s="90"/>
      <c r="N9" s="91"/>
      <c r="O9" s="91"/>
      <c r="P9" s="91"/>
      <c r="Q9" s="93"/>
      <c r="R9" s="94"/>
      <c r="S9" s="89"/>
      <c r="T9" s="89"/>
      <c r="U9" s="95"/>
      <c r="V9" s="95"/>
      <c r="W9" s="96"/>
      <c r="X9" s="96"/>
      <c r="Y9" s="96"/>
      <c r="Z9" s="96"/>
      <c r="AA9" s="96"/>
      <c r="AB9" s="96"/>
      <c r="AC9" s="96"/>
    </row>
    <row r="10" spans="1:29" ht="16.5">
      <c r="A10" s="89"/>
      <c r="B10" s="451" t="s">
        <v>339</v>
      </c>
      <c r="C10" s="452"/>
      <c r="D10" s="464" t="s">
        <v>238</v>
      </c>
      <c r="E10" s="451" t="s">
        <v>349</v>
      </c>
      <c r="F10" s="452"/>
      <c r="G10" s="444"/>
      <c r="H10" s="444"/>
      <c r="I10" s="444"/>
      <c r="J10" s="444"/>
      <c r="K10" s="444"/>
      <c r="L10" s="444"/>
      <c r="M10" s="444"/>
      <c r="N10" s="444" t="s">
        <v>824</v>
      </c>
      <c r="O10" s="444"/>
      <c r="P10" s="444"/>
      <c r="Q10" s="444"/>
      <c r="R10" s="444"/>
      <c r="S10" s="444"/>
      <c r="T10" s="444"/>
      <c r="U10" s="444"/>
      <c r="V10" s="444"/>
      <c r="W10" s="445" t="s">
        <v>340</v>
      </c>
      <c r="X10" s="446"/>
      <c r="Y10" s="446"/>
      <c r="Z10" s="446"/>
      <c r="AA10" s="447"/>
      <c r="AB10" s="96"/>
      <c r="AC10" s="96"/>
    </row>
    <row r="11" spans="1:29" ht="16.5">
      <c r="A11" s="89"/>
      <c r="B11" s="453"/>
      <c r="C11" s="454"/>
      <c r="D11" s="465"/>
      <c r="E11" s="453"/>
      <c r="F11" s="454"/>
      <c r="G11" s="421" t="s">
        <v>830</v>
      </c>
      <c r="H11" s="443"/>
      <c r="I11" s="443"/>
      <c r="J11" s="443"/>
      <c r="K11" s="443"/>
      <c r="L11" s="443"/>
      <c r="M11" s="422"/>
      <c r="N11" s="421" t="s">
        <v>830</v>
      </c>
      <c r="O11" s="443"/>
      <c r="P11" s="443"/>
      <c r="Q11" s="443"/>
      <c r="R11" s="443"/>
      <c r="S11" s="443"/>
      <c r="T11" s="443"/>
      <c r="U11" s="443"/>
      <c r="V11" s="422"/>
      <c r="W11" s="448"/>
      <c r="X11" s="449"/>
      <c r="Y11" s="449"/>
      <c r="Z11" s="449"/>
      <c r="AA11" s="450"/>
      <c r="AB11" s="96"/>
      <c r="AC11" s="96"/>
    </row>
    <row r="12" spans="1:29" ht="16.5">
      <c r="A12" s="89"/>
      <c r="B12" s="421">
        <v>1</v>
      </c>
      <c r="C12" s="422"/>
      <c r="D12" s="189" t="s">
        <v>831</v>
      </c>
      <c r="E12" s="423" t="s">
        <v>14</v>
      </c>
      <c r="F12" s="424"/>
      <c r="G12" s="527"/>
      <c r="H12" s="528"/>
      <c r="I12" s="528"/>
      <c r="J12" s="528"/>
      <c r="K12" s="528"/>
      <c r="L12" s="528"/>
      <c r="M12" s="529"/>
      <c r="N12" s="489">
        <v>2236382</v>
      </c>
      <c r="O12" s="490"/>
      <c r="P12" s="490"/>
      <c r="Q12" s="490"/>
      <c r="R12" s="490"/>
      <c r="S12" s="490"/>
      <c r="T12" s="490"/>
      <c r="U12" s="490"/>
      <c r="V12" s="491"/>
      <c r="W12" s="493" t="s">
        <v>245</v>
      </c>
      <c r="X12" s="494"/>
      <c r="Y12" s="494"/>
      <c r="Z12" s="494"/>
      <c r="AA12" s="495"/>
      <c r="AB12" s="96"/>
      <c r="AC12" s="96"/>
    </row>
    <row r="13" spans="1:29" ht="16.5">
      <c r="A13" s="89"/>
      <c r="B13" s="421">
        <v>2</v>
      </c>
      <c r="C13" s="422"/>
      <c r="D13" s="189" t="s">
        <v>252</v>
      </c>
      <c r="E13" s="423" t="s">
        <v>541</v>
      </c>
      <c r="F13" s="424"/>
      <c r="G13" s="489"/>
      <c r="H13" s="490"/>
      <c r="I13" s="490"/>
      <c r="J13" s="490"/>
      <c r="K13" s="490"/>
      <c r="L13" s="490"/>
      <c r="M13" s="491"/>
      <c r="N13" s="489">
        <v>201695</v>
      </c>
      <c r="O13" s="490"/>
      <c r="P13" s="490"/>
      <c r="Q13" s="490"/>
      <c r="R13" s="490"/>
      <c r="S13" s="490"/>
      <c r="T13" s="490"/>
      <c r="U13" s="490"/>
      <c r="V13" s="491"/>
      <c r="W13" s="493" t="s">
        <v>418</v>
      </c>
      <c r="X13" s="494"/>
      <c r="Y13" s="494"/>
      <c r="Z13" s="494"/>
      <c r="AA13" s="495"/>
      <c r="AB13" s="96"/>
      <c r="AC13" s="96"/>
    </row>
    <row r="14" spans="1:29" ht="16.5">
      <c r="A14" s="89"/>
      <c r="B14" s="421">
        <v>3</v>
      </c>
      <c r="C14" s="422"/>
      <c r="D14" s="84"/>
      <c r="E14" s="421"/>
      <c r="F14" s="422"/>
      <c r="G14" s="421"/>
      <c r="H14" s="443"/>
      <c r="I14" s="443"/>
      <c r="J14" s="443"/>
      <c r="K14" s="443"/>
      <c r="L14" s="443"/>
      <c r="M14" s="422"/>
      <c r="N14" s="421"/>
      <c r="O14" s="443"/>
      <c r="P14" s="443"/>
      <c r="Q14" s="443"/>
      <c r="R14" s="443"/>
      <c r="S14" s="443"/>
      <c r="T14" s="443"/>
      <c r="U14" s="443"/>
      <c r="V14" s="422"/>
      <c r="W14" s="513"/>
      <c r="X14" s="514"/>
      <c r="Y14" s="514"/>
      <c r="Z14" s="514"/>
      <c r="AA14" s="515"/>
      <c r="AB14" s="96"/>
      <c r="AC14" s="96"/>
    </row>
    <row r="15" spans="1:29" ht="16.5">
      <c r="A15" s="89"/>
      <c r="B15" s="421">
        <v>4</v>
      </c>
      <c r="C15" s="422"/>
      <c r="D15" s="84"/>
      <c r="E15" s="421"/>
      <c r="F15" s="422"/>
      <c r="G15" s="421"/>
      <c r="H15" s="443"/>
      <c r="I15" s="443"/>
      <c r="J15" s="443"/>
      <c r="K15" s="443"/>
      <c r="L15" s="443"/>
      <c r="M15" s="422"/>
      <c r="N15" s="421"/>
      <c r="O15" s="443"/>
      <c r="P15" s="443"/>
      <c r="Q15" s="443"/>
      <c r="R15" s="443"/>
      <c r="S15" s="443"/>
      <c r="T15" s="443"/>
      <c r="U15" s="443"/>
      <c r="V15" s="422"/>
      <c r="W15" s="513"/>
      <c r="X15" s="514"/>
      <c r="Y15" s="514"/>
      <c r="Z15" s="514"/>
      <c r="AA15" s="515"/>
      <c r="AB15" s="96"/>
      <c r="AC15" s="96"/>
    </row>
    <row r="16" spans="1:29" ht="16.5">
      <c r="A16" s="89"/>
      <c r="B16" s="421">
        <v>5</v>
      </c>
      <c r="C16" s="422"/>
      <c r="D16" s="84"/>
      <c r="E16" s="421"/>
      <c r="F16" s="422"/>
      <c r="G16" s="421"/>
      <c r="H16" s="443"/>
      <c r="I16" s="443"/>
      <c r="J16" s="443"/>
      <c r="K16" s="443"/>
      <c r="L16" s="443"/>
      <c r="M16" s="422"/>
      <c r="N16" s="421"/>
      <c r="O16" s="443"/>
      <c r="P16" s="443"/>
      <c r="Q16" s="443"/>
      <c r="R16" s="443"/>
      <c r="S16" s="443"/>
      <c r="T16" s="443"/>
      <c r="U16" s="443"/>
      <c r="V16" s="422"/>
      <c r="W16" s="513"/>
      <c r="X16" s="514"/>
      <c r="Y16" s="514"/>
      <c r="Z16" s="514"/>
      <c r="AA16" s="515"/>
      <c r="AB16" s="96"/>
      <c r="AC16" s="96"/>
    </row>
    <row r="17" spans="1:29" ht="16.5">
      <c r="A17" s="89"/>
      <c r="B17" s="421">
        <v>6</v>
      </c>
      <c r="C17" s="422"/>
      <c r="D17" s="84"/>
      <c r="E17" s="421"/>
      <c r="F17" s="422"/>
      <c r="G17" s="421"/>
      <c r="H17" s="443"/>
      <c r="I17" s="443"/>
      <c r="J17" s="443"/>
      <c r="K17" s="443"/>
      <c r="L17" s="443"/>
      <c r="M17" s="422"/>
      <c r="N17" s="421"/>
      <c r="O17" s="443"/>
      <c r="P17" s="443"/>
      <c r="Q17" s="443"/>
      <c r="R17" s="443"/>
      <c r="S17" s="443"/>
      <c r="T17" s="443"/>
      <c r="U17" s="443"/>
      <c r="V17" s="422"/>
      <c r="W17" s="513"/>
      <c r="X17" s="514"/>
      <c r="Y17" s="514"/>
      <c r="Z17" s="514"/>
      <c r="AA17" s="515"/>
      <c r="AB17" s="96"/>
      <c r="AC17" s="96"/>
    </row>
    <row r="18" spans="1:29" ht="16.5">
      <c r="A18" s="89"/>
      <c r="B18" s="421">
        <v>7</v>
      </c>
      <c r="C18" s="422"/>
      <c r="D18" s="84"/>
      <c r="E18" s="421"/>
      <c r="F18" s="422"/>
      <c r="G18" s="421"/>
      <c r="H18" s="443"/>
      <c r="I18" s="443"/>
      <c r="J18" s="443"/>
      <c r="K18" s="443"/>
      <c r="L18" s="443"/>
      <c r="M18" s="422"/>
      <c r="N18" s="421"/>
      <c r="O18" s="443"/>
      <c r="P18" s="443"/>
      <c r="Q18" s="443"/>
      <c r="R18" s="443"/>
      <c r="S18" s="443"/>
      <c r="T18" s="443"/>
      <c r="U18" s="443"/>
      <c r="V18" s="422"/>
      <c r="W18" s="513"/>
      <c r="X18" s="514"/>
      <c r="Y18" s="514"/>
      <c r="Z18" s="514"/>
      <c r="AA18" s="515"/>
      <c r="AB18" s="96"/>
      <c r="AC18" s="96"/>
    </row>
    <row r="19" spans="1:29" ht="16.5">
      <c r="A19" s="89"/>
      <c r="B19" s="421">
        <v>8</v>
      </c>
      <c r="C19" s="422"/>
      <c r="D19" s="84"/>
      <c r="E19" s="421"/>
      <c r="F19" s="422"/>
      <c r="G19" s="421"/>
      <c r="H19" s="443"/>
      <c r="I19" s="443"/>
      <c r="J19" s="443"/>
      <c r="K19" s="443"/>
      <c r="L19" s="443"/>
      <c r="M19" s="422"/>
      <c r="N19" s="421"/>
      <c r="O19" s="443"/>
      <c r="P19" s="443"/>
      <c r="Q19" s="443"/>
      <c r="R19" s="443"/>
      <c r="S19" s="443"/>
      <c r="T19" s="443"/>
      <c r="U19" s="443"/>
      <c r="V19" s="422"/>
      <c r="W19" s="513"/>
      <c r="X19" s="514"/>
      <c r="Y19" s="514"/>
      <c r="Z19" s="514"/>
      <c r="AA19" s="515"/>
      <c r="AB19" s="96"/>
      <c r="AC19" s="96"/>
    </row>
    <row r="20" spans="1:29" ht="16.5">
      <c r="A20" s="89"/>
      <c r="B20" s="421">
        <v>9</v>
      </c>
      <c r="C20" s="422"/>
      <c r="D20" s="84"/>
      <c r="E20" s="421"/>
      <c r="F20" s="422"/>
      <c r="G20" s="421"/>
      <c r="H20" s="443"/>
      <c r="I20" s="443"/>
      <c r="J20" s="443"/>
      <c r="K20" s="443"/>
      <c r="L20" s="443"/>
      <c r="M20" s="422"/>
      <c r="N20" s="421"/>
      <c r="O20" s="443"/>
      <c r="P20" s="443"/>
      <c r="Q20" s="443"/>
      <c r="R20" s="443"/>
      <c r="S20" s="443"/>
      <c r="T20" s="443"/>
      <c r="U20" s="443"/>
      <c r="V20" s="422"/>
      <c r="W20" s="513"/>
      <c r="X20" s="514"/>
      <c r="Y20" s="514"/>
      <c r="Z20" s="514"/>
      <c r="AA20" s="515"/>
      <c r="AB20" s="96"/>
      <c r="AC20" s="96"/>
    </row>
    <row r="21" spans="1:29" ht="16.5">
      <c r="A21" s="89"/>
      <c r="B21" s="421">
        <v>10</v>
      </c>
      <c r="C21" s="422"/>
      <c r="D21" s="84"/>
      <c r="E21" s="421"/>
      <c r="F21" s="422"/>
      <c r="G21" s="421"/>
      <c r="H21" s="443"/>
      <c r="I21" s="443"/>
      <c r="J21" s="443"/>
      <c r="K21" s="443"/>
      <c r="L21" s="443"/>
      <c r="M21" s="422"/>
      <c r="N21" s="421"/>
      <c r="O21" s="443"/>
      <c r="P21" s="443"/>
      <c r="Q21" s="443"/>
      <c r="R21" s="443"/>
      <c r="S21" s="443"/>
      <c r="T21" s="443"/>
      <c r="U21" s="443"/>
      <c r="V21" s="422"/>
      <c r="W21" s="513"/>
      <c r="X21" s="514"/>
      <c r="Y21" s="514"/>
      <c r="Z21" s="514"/>
      <c r="AA21" s="515"/>
      <c r="AB21" s="96"/>
      <c r="AC21" s="96"/>
    </row>
    <row r="22" spans="1:29" ht="16.5">
      <c r="A22" s="89"/>
      <c r="B22" s="421">
        <v>11</v>
      </c>
      <c r="C22" s="422"/>
      <c r="D22" s="84"/>
      <c r="E22" s="421"/>
      <c r="F22" s="422"/>
      <c r="G22" s="421"/>
      <c r="H22" s="443"/>
      <c r="I22" s="443"/>
      <c r="J22" s="443"/>
      <c r="K22" s="443"/>
      <c r="L22" s="443"/>
      <c r="M22" s="422"/>
      <c r="N22" s="421"/>
      <c r="O22" s="443"/>
      <c r="P22" s="443"/>
      <c r="Q22" s="443"/>
      <c r="R22" s="443"/>
      <c r="S22" s="443"/>
      <c r="T22" s="443"/>
      <c r="U22" s="443"/>
      <c r="V22" s="422"/>
      <c r="W22" s="513"/>
      <c r="X22" s="514"/>
      <c r="Y22" s="514"/>
      <c r="Z22" s="514"/>
      <c r="AA22" s="515"/>
      <c r="AB22" s="96"/>
      <c r="AC22" s="96"/>
    </row>
    <row r="23" spans="1:29" ht="16.5">
      <c r="A23" s="89"/>
      <c r="B23" s="421">
        <v>12</v>
      </c>
      <c r="C23" s="422"/>
      <c r="D23" s="84"/>
      <c r="E23" s="421"/>
      <c r="F23" s="422"/>
      <c r="G23" s="421"/>
      <c r="H23" s="443"/>
      <c r="I23" s="443"/>
      <c r="J23" s="443"/>
      <c r="K23" s="443"/>
      <c r="L23" s="443"/>
      <c r="M23" s="422"/>
      <c r="N23" s="421"/>
      <c r="O23" s="443"/>
      <c r="P23" s="443"/>
      <c r="Q23" s="443"/>
      <c r="R23" s="443"/>
      <c r="S23" s="443"/>
      <c r="T23" s="443"/>
      <c r="U23" s="443"/>
      <c r="V23" s="422"/>
      <c r="W23" s="513"/>
      <c r="X23" s="514"/>
      <c r="Y23" s="514"/>
      <c r="Z23" s="514"/>
      <c r="AA23" s="515"/>
      <c r="AB23" s="96"/>
      <c r="AC23" s="96"/>
    </row>
    <row r="24" spans="1:29" ht="16.5">
      <c r="A24" s="89"/>
      <c r="B24" s="421">
        <v>13</v>
      </c>
      <c r="C24" s="422"/>
      <c r="D24" s="84"/>
      <c r="E24" s="421"/>
      <c r="F24" s="422"/>
      <c r="G24" s="421"/>
      <c r="H24" s="443"/>
      <c r="I24" s="443"/>
      <c r="J24" s="443"/>
      <c r="K24" s="443"/>
      <c r="L24" s="443"/>
      <c r="M24" s="422"/>
      <c r="N24" s="421"/>
      <c r="O24" s="443"/>
      <c r="P24" s="443"/>
      <c r="Q24" s="443"/>
      <c r="R24" s="443"/>
      <c r="S24" s="443"/>
      <c r="T24" s="443"/>
      <c r="U24" s="443"/>
      <c r="V24" s="422"/>
      <c r="W24" s="513"/>
      <c r="X24" s="514"/>
      <c r="Y24" s="514"/>
      <c r="Z24" s="514"/>
      <c r="AA24" s="515"/>
      <c r="AB24" s="96"/>
      <c r="AC24" s="96"/>
    </row>
    <row r="25" spans="1:29" ht="16.5">
      <c r="A25" s="89"/>
      <c r="B25" s="421">
        <v>14</v>
      </c>
      <c r="C25" s="422"/>
      <c r="D25" s="84"/>
      <c r="E25" s="421"/>
      <c r="F25" s="422"/>
      <c r="G25" s="421"/>
      <c r="H25" s="443"/>
      <c r="I25" s="443"/>
      <c r="J25" s="443"/>
      <c r="K25" s="443"/>
      <c r="L25" s="443"/>
      <c r="M25" s="422"/>
      <c r="N25" s="421"/>
      <c r="O25" s="443"/>
      <c r="P25" s="443"/>
      <c r="Q25" s="443"/>
      <c r="R25" s="443"/>
      <c r="S25" s="443"/>
      <c r="T25" s="443"/>
      <c r="U25" s="443"/>
      <c r="V25" s="422"/>
      <c r="W25" s="513"/>
      <c r="X25" s="514"/>
      <c r="Y25" s="514"/>
      <c r="Z25" s="514"/>
      <c r="AA25" s="515"/>
      <c r="AB25" s="96"/>
      <c r="AC25" s="96"/>
    </row>
    <row r="26" spans="1:29" ht="16.5">
      <c r="A26" s="89"/>
      <c r="B26" s="421">
        <v>15</v>
      </c>
      <c r="C26" s="422"/>
      <c r="D26" s="84"/>
      <c r="E26" s="421"/>
      <c r="F26" s="422"/>
      <c r="G26" s="421"/>
      <c r="H26" s="443"/>
      <c r="I26" s="443"/>
      <c r="J26" s="443"/>
      <c r="K26" s="443"/>
      <c r="L26" s="443"/>
      <c r="M26" s="422"/>
      <c r="N26" s="421"/>
      <c r="O26" s="443"/>
      <c r="P26" s="443"/>
      <c r="Q26" s="443"/>
      <c r="R26" s="443"/>
      <c r="S26" s="443"/>
      <c r="T26" s="443"/>
      <c r="U26" s="443"/>
      <c r="V26" s="422"/>
      <c r="W26" s="513"/>
      <c r="X26" s="514"/>
      <c r="Y26" s="514"/>
      <c r="Z26" s="514"/>
      <c r="AA26" s="515"/>
      <c r="AB26" s="96"/>
      <c r="AC26" s="96"/>
    </row>
    <row r="27" spans="1:29" ht="16.5">
      <c r="A27" s="89"/>
      <c r="B27" s="421">
        <v>16</v>
      </c>
      <c r="C27" s="422"/>
      <c r="D27" s="84"/>
      <c r="E27" s="421"/>
      <c r="F27" s="422"/>
      <c r="G27" s="421"/>
      <c r="H27" s="443"/>
      <c r="I27" s="443"/>
      <c r="J27" s="443"/>
      <c r="K27" s="443"/>
      <c r="L27" s="443"/>
      <c r="M27" s="422"/>
      <c r="N27" s="421"/>
      <c r="O27" s="443"/>
      <c r="P27" s="443"/>
      <c r="Q27" s="443"/>
      <c r="R27" s="443"/>
      <c r="S27" s="443"/>
      <c r="T27" s="443"/>
      <c r="U27" s="443"/>
      <c r="V27" s="422"/>
      <c r="W27" s="513"/>
      <c r="X27" s="514"/>
      <c r="Y27" s="514"/>
      <c r="Z27" s="514"/>
      <c r="AA27" s="515"/>
      <c r="AB27" s="96"/>
      <c r="AC27" s="96"/>
    </row>
    <row r="28" spans="1:29" ht="16.5">
      <c r="A28" s="89"/>
      <c r="B28" s="421">
        <v>17</v>
      </c>
      <c r="C28" s="422"/>
      <c r="D28" s="84"/>
      <c r="E28" s="421"/>
      <c r="F28" s="422"/>
      <c r="G28" s="421"/>
      <c r="H28" s="443"/>
      <c r="I28" s="443"/>
      <c r="J28" s="443"/>
      <c r="K28" s="443"/>
      <c r="L28" s="443"/>
      <c r="M28" s="422"/>
      <c r="N28" s="421"/>
      <c r="O28" s="443"/>
      <c r="P28" s="443"/>
      <c r="Q28" s="443"/>
      <c r="R28" s="443"/>
      <c r="S28" s="443"/>
      <c r="T28" s="443"/>
      <c r="U28" s="443"/>
      <c r="V28" s="422"/>
      <c r="W28" s="513"/>
      <c r="X28" s="514"/>
      <c r="Y28" s="514"/>
      <c r="Z28" s="514"/>
      <c r="AA28" s="515"/>
      <c r="AB28" s="96"/>
      <c r="AC28" s="96"/>
    </row>
    <row r="29" spans="1:29" ht="16.5">
      <c r="A29" s="89"/>
      <c r="B29" s="421">
        <v>18</v>
      </c>
      <c r="C29" s="422"/>
      <c r="D29" s="84"/>
      <c r="E29" s="421"/>
      <c r="F29" s="422"/>
      <c r="G29" s="421"/>
      <c r="H29" s="443"/>
      <c r="I29" s="443"/>
      <c r="J29" s="443"/>
      <c r="K29" s="443"/>
      <c r="L29" s="443"/>
      <c r="M29" s="422"/>
      <c r="N29" s="421"/>
      <c r="O29" s="443"/>
      <c r="P29" s="443"/>
      <c r="Q29" s="443"/>
      <c r="R29" s="443"/>
      <c r="S29" s="443"/>
      <c r="T29" s="443"/>
      <c r="U29" s="443"/>
      <c r="V29" s="422"/>
      <c r="W29" s="513"/>
      <c r="X29" s="514"/>
      <c r="Y29" s="514"/>
      <c r="Z29" s="514"/>
      <c r="AA29" s="515"/>
      <c r="AB29" s="96"/>
      <c r="AC29" s="96"/>
    </row>
    <row r="30" spans="1:29" ht="16.5">
      <c r="A30" s="89"/>
      <c r="B30" s="421">
        <v>19</v>
      </c>
      <c r="C30" s="422"/>
      <c r="D30" s="84"/>
      <c r="E30" s="421"/>
      <c r="F30" s="422"/>
      <c r="G30" s="421"/>
      <c r="H30" s="443"/>
      <c r="I30" s="443"/>
      <c r="J30" s="443"/>
      <c r="K30" s="443"/>
      <c r="L30" s="443"/>
      <c r="M30" s="422"/>
      <c r="N30" s="421"/>
      <c r="O30" s="443"/>
      <c r="P30" s="443"/>
      <c r="Q30" s="443"/>
      <c r="R30" s="443"/>
      <c r="S30" s="443"/>
      <c r="T30" s="443"/>
      <c r="U30" s="443"/>
      <c r="V30" s="422"/>
      <c r="W30" s="513"/>
      <c r="X30" s="514"/>
      <c r="Y30" s="514"/>
      <c r="Z30" s="514"/>
      <c r="AA30" s="515"/>
      <c r="AB30" s="96"/>
      <c r="AC30" s="96"/>
    </row>
    <row r="31" spans="1:29" ht="16.5">
      <c r="A31" s="89"/>
      <c r="B31" s="421">
        <v>20</v>
      </c>
      <c r="C31" s="422"/>
      <c r="D31" s="84"/>
      <c r="E31" s="421"/>
      <c r="F31" s="422"/>
      <c r="G31" s="421"/>
      <c r="H31" s="443"/>
      <c r="I31" s="443"/>
      <c r="J31" s="443"/>
      <c r="K31" s="443"/>
      <c r="L31" s="443"/>
      <c r="M31" s="422"/>
      <c r="N31" s="421"/>
      <c r="O31" s="443"/>
      <c r="P31" s="443"/>
      <c r="Q31" s="443"/>
      <c r="R31" s="443"/>
      <c r="S31" s="443"/>
      <c r="T31" s="443"/>
      <c r="U31" s="443"/>
      <c r="V31" s="422"/>
      <c r="W31" s="513"/>
      <c r="X31" s="514"/>
      <c r="Y31" s="514"/>
      <c r="Z31" s="514"/>
      <c r="AA31" s="515"/>
      <c r="AB31" s="96"/>
      <c r="AC31" s="96"/>
    </row>
    <row r="32" spans="1:29" ht="16.5">
      <c r="A32" s="89"/>
      <c r="B32" s="421">
        <v>21</v>
      </c>
      <c r="C32" s="422"/>
      <c r="D32" s="84"/>
      <c r="E32" s="421"/>
      <c r="F32" s="422"/>
      <c r="G32" s="421"/>
      <c r="H32" s="443"/>
      <c r="I32" s="443"/>
      <c r="J32" s="443"/>
      <c r="K32" s="443"/>
      <c r="L32" s="443"/>
      <c r="M32" s="422"/>
      <c r="N32" s="421"/>
      <c r="O32" s="443"/>
      <c r="P32" s="443"/>
      <c r="Q32" s="443"/>
      <c r="R32" s="443"/>
      <c r="S32" s="443"/>
      <c r="T32" s="443"/>
      <c r="U32" s="443"/>
      <c r="V32" s="422"/>
      <c r="W32" s="513"/>
      <c r="X32" s="514"/>
      <c r="Y32" s="514"/>
      <c r="Z32" s="514"/>
      <c r="AA32" s="515"/>
      <c r="AB32" s="96"/>
      <c r="AC32" s="96"/>
    </row>
    <row r="33" spans="1:29" ht="16.5">
      <c r="A33" s="89"/>
      <c r="B33" s="421">
        <v>22</v>
      </c>
      <c r="C33" s="422"/>
      <c r="D33" s="84"/>
      <c r="E33" s="421"/>
      <c r="F33" s="422"/>
      <c r="G33" s="421"/>
      <c r="H33" s="443"/>
      <c r="I33" s="443"/>
      <c r="J33" s="443"/>
      <c r="K33" s="443"/>
      <c r="L33" s="443"/>
      <c r="M33" s="422"/>
      <c r="N33" s="421"/>
      <c r="O33" s="443"/>
      <c r="P33" s="443"/>
      <c r="Q33" s="443"/>
      <c r="R33" s="443"/>
      <c r="S33" s="443"/>
      <c r="T33" s="443"/>
      <c r="U33" s="443"/>
      <c r="V33" s="422"/>
      <c r="W33" s="513"/>
      <c r="X33" s="514"/>
      <c r="Y33" s="514"/>
      <c r="Z33" s="514"/>
      <c r="AA33" s="515"/>
      <c r="AB33" s="96"/>
      <c r="AC33" s="96"/>
    </row>
    <row r="34" spans="1:29" ht="16.5">
      <c r="A34" s="89"/>
      <c r="B34" s="421">
        <v>23</v>
      </c>
      <c r="C34" s="422"/>
      <c r="D34" s="84"/>
      <c r="E34" s="421"/>
      <c r="F34" s="422"/>
      <c r="G34" s="421"/>
      <c r="H34" s="443"/>
      <c r="I34" s="443"/>
      <c r="J34" s="443"/>
      <c r="K34" s="443"/>
      <c r="L34" s="443"/>
      <c r="M34" s="422"/>
      <c r="N34" s="421"/>
      <c r="O34" s="443"/>
      <c r="P34" s="443"/>
      <c r="Q34" s="443"/>
      <c r="R34" s="443"/>
      <c r="S34" s="443"/>
      <c r="T34" s="443"/>
      <c r="U34" s="443"/>
      <c r="V34" s="422"/>
      <c r="W34" s="513"/>
      <c r="X34" s="514"/>
      <c r="Y34" s="514"/>
      <c r="Z34" s="514"/>
      <c r="AA34" s="515"/>
      <c r="AB34" s="96"/>
      <c r="AC34" s="96"/>
    </row>
    <row r="35" spans="1:29" ht="16.5">
      <c r="A35" s="89"/>
      <c r="B35" s="421">
        <v>24</v>
      </c>
      <c r="C35" s="422"/>
      <c r="D35" s="84"/>
      <c r="E35" s="421"/>
      <c r="F35" s="422"/>
      <c r="G35" s="421"/>
      <c r="H35" s="443"/>
      <c r="I35" s="443"/>
      <c r="J35" s="443"/>
      <c r="K35" s="443"/>
      <c r="L35" s="443"/>
      <c r="M35" s="422"/>
      <c r="N35" s="421"/>
      <c r="O35" s="443"/>
      <c r="P35" s="443"/>
      <c r="Q35" s="443"/>
      <c r="R35" s="443"/>
      <c r="S35" s="443"/>
      <c r="T35" s="443"/>
      <c r="U35" s="443"/>
      <c r="V35" s="422"/>
      <c r="W35" s="513"/>
      <c r="X35" s="514"/>
      <c r="Y35" s="514"/>
      <c r="Z35" s="514"/>
      <c r="AA35" s="515"/>
      <c r="AB35" s="96"/>
      <c r="AC35" s="96"/>
    </row>
    <row r="36" spans="1:29" ht="16.5">
      <c r="A36" s="89"/>
      <c r="B36" s="421">
        <v>25</v>
      </c>
      <c r="C36" s="422"/>
      <c r="D36" s="84"/>
      <c r="E36" s="421"/>
      <c r="F36" s="422"/>
      <c r="G36" s="421"/>
      <c r="H36" s="443"/>
      <c r="I36" s="443"/>
      <c r="J36" s="443"/>
      <c r="K36" s="443"/>
      <c r="L36" s="443"/>
      <c r="M36" s="422"/>
      <c r="N36" s="421"/>
      <c r="O36" s="443"/>
      <c r="P36" s="443"/>
      <c r="Q36" s="443"/>
      <c r="R36" s="443"/>
      <c r="S36" s="443"/>
      <c r="T36" s="443"/>
      <c r="U36" s="443"/>
      <c r="V36" s="422"/>
      <c r="W36" s="513"/>
      <c r="X36" s="514"/>
      <c r="Y36" s="514"/>
      <c r="Z36" s="514"/>
      <c r="AA36" s="515"/>
      <c r="AB36" s="96"/>
      <c r="AC36" s="96"/>
    </row>
    <row r="37" spans="1:29" ht="16.5">
      <c r="A37" s="89"/>
      <c r="B37" s="421">
        <v>26</v>
      </c>
      <c r="C37" s="422"/>
      <c r="D37" s="84"/>
      <c r="E37" s="421"/>
      <c r="F37" s="422"/>
      <c r="G37" s="421"/>
      <c r="H37" s="443"/>
      <c r="I37" s="443"/>
      <c r="J37" s="443"/>
      <c r="K37" s="443"/>
      <c r="L37" s="443"/>
      <c r="M37" s="422"/>
      <c r="N37" s="421"/>
      <c r="O37" s="443"/>
      <c r="P37" s="443"/>
      <c r="Q37" s="443"/>
      <c r="R37" s="443"/>
      <c r="S37" s="443"/>
      <c r="T37" s="443"/>
      <c r="U37" s="443"/>
      <c r="V37" s="422"/>
      <c r="W37" s="513"/>
      <c r="X37" s="514"/>
      <c r="Y37" s="514"/>
      <c r="Z37" s="514"/>
      <c r="AA37" s="515"/>
      <c r="AB37" s="96"/>
      <c r="AC37" s="96"/>
    </row>
    <row r="38" spans="1:29" ht="16.5">
      <c r="A38" s="89"/>
      <c r="B38" s="89"/>
      <c r="C38" s="89"/>
      <c r="D38" s="89"/>
      <c r="E38" s="89"/>
      <c r="F38" s="89"/>
      <c r="G38" s="89"/>
      <c r="H38" s="89"/>
      <c r="I38" s="90"/>
      <c r="J38" s="91"/>
      <c r="K38" s="91"/>
      <c r="L38" s="91"/>
      <c r="M38" s="90"/>
      <c r="N38" s="91"/>
      <c r="O38" s="91"/>
      <c r="P38" s="91"/>
      <c r="Q38" s="93"/>
      <c r="R38" s="94"/>
      <c r="S38" s="89"/>
      <c r="T38" s="89"/>
      <c r="U38" s="95"/>
      <c r="V38" s="95"/>
      <c r="W38" s="96"/>
      <c r="X38" s="96"/>
      <c r="Y38" s="96"/>
      <c r="Z38" s="96"/>
      <c r="AA38" s="96"/>
      <c r="AB38" s="96"/>
      <c r="AC38" s="96"/>
    </row>
  </sheetData>
  <sheetProtection formatCells="0" formatRows="0" insertRows="0" deleteRows="0"/>
  <mergeCells count="147">
    <mergeCell ref="Y3:AA8"/>
    <mergeCell ref="D10:D11"/>
    <mergeCell ref="B10:C11"/>
    <mergeCell ref="G10:M10"/>
    <mergeCell ref="J5:L5"/>
    <mergeCell ref="J6:L6"/>
    <mergeCell ref="M5:M6"/>
    <mergeCell ref="N5:P6"/>
    <mergeCell ref="C5:D6"/>
    <mergeCell ref="I5:I6"/>
    <mergeCell ref="N13:V13"/>
    <mergeCell ref="W10:AA11"/>
    <mergeCell ref="E10:F11"/>
    <mergeCell ref="G11:M11"/>
    <mergeCell ref="N11:V11"/>
    <mergeCell ref="N10:V10"/>
    <mergeCell ref="N12:V12"/>
    <mergeCell ref="G13:M13"/>
    <mergeCell ref="E5:H5"/>
    <mergeCell ref="E6:H6"/>
    <mergeCell ref="N15:V15"/>
    <mergeCell ref="W12:AA12"/>
    <mergeCell ref="B13:C13"/>
    <mergeCell ref="E13:F13"/>
    <mergeCell ref="W13:AA13"/>
    <mergeCell ref="B12:C12"/>
    <mergeCell ref="E12:F12"/>
    <mergeCell ref="G12:M12"/>
    <mergeCell ref="N17:V17"/>
    <mergeCell ref="W14:AA14"/>
    <mergeCell ref="B15:C15"/>
    <mergeCell ref="E15:F15"/>
    <mergeCell ref="W15:AA15"/>
    <mergeCell ref="B14:C14"/>
    <mergeCell ref="E14:F14"/>
    <mergeCell ref="G14:M14"/>
    <mergeCell ref="N14:V14"/>
    <mergeCell ref="G15:M15"/>
    <mergeCell ref="N19:V19"/>
    <mergeCell ref="W16:AA16"/>
    <mergeCell ref="B17:C17"/>
    <mergeCell ref="E17:F17"/>
    <mergeCell ref="W17:AA17"/>
    <mergeCell ref="B16:C16"/>
    <mergeCell ref="E16:F16"/>
    <mergeCell ref="G16:M16"/>
    <mergeCell ref="N16:V16"/>
    <mergeCell ref="G17:M17"/>
    <mergeCell ref="N21:V21"/>
    <mergeCell ref="W18:AA18"/>
    <mergeCell ref="B19:C19"/>
    <mergeCell ref="E19:F19"/>
    <mergeCell ref="W19:AA19"/>
    <mergeCell ref="B18:C18"/>
    <mergeCell ref="E18:F18"/>
    <mergeCell ref="G18:M18"/>
    <mergeCell ref="N18:V18"/>
    <mergeCell ref="G19:M19"/>
    <mergeCell ref="N23:V23"/>
    <mergeCell ref="W20:AA20"/>
    <mergeCell ref="B21:C21"/>
    <mergeCell ref="E21:F21"/>
    <mergeCell ref="W21:AA21"/>
    <mergeCell ref="B20:C20"/>
    <mergeCell ref="E20:F20"/>
    <mergeCell ref="G20:M20"/>
    <mergeCell ref="N20:V20"/>
    <mergeCell ref="G21:M21"/>
    <mergeCell ref="N25:V25"/>
    <mergeCell ref="W22:AA22"/>
    <mergeCell ref="B23:C23"/>
    <mergeCell ref="E23:F23"/>
    <mergeCell ref="W23:AA23"/>
    <mergeCell ref="B22:C22"/>
    <mergeCell ref="E22:F22"/>
    <mergeCell ref="G22:M22"/>
    <mergeCell ref="N22:V22"/>
    <mergeCell ref="G23:M23"/>
    <mergeCell ref="N27:V27"/>
    <mergeCell ref="W24:AA24"/>
    <mergeCell ref="B25:C25"/>
    <mergeCell ref="E25:F25"/>
    <mergeCell ref="W25:AA25"/>
    <mergeCell ref="B24:C24"/>
    <mergeCell ref="E24:F24"/>
    <mergeCell ref="G24:M24"/>
    <mergeCell ref="N24:V24"/>
    <mergeCell ref="G25:M25"/>
    <mergeCell ref="N29:V29"/>
    <mergeCell ref="W26:AA26"/>
    <mergeCell ref="B27:C27"/>
    <mergeCell ref="E27:F27"/>
    <mergeCell ref="W27:AA27"/>
    <mergeCell ref="B26:C26"/>
    <mergeCell ref="E26:F26"/>
    <mergeCell ref="G26:M26"/>
    <mergeCell ref="N26:V26"/>
    <mergeCell ref="G27:M27"/>
    <mergeCell ref="N31:V31"/>
    <mergeCell ref="W28:AA28"/>
    <mergeCell ref="B29:C29"/>
    <mergeCell ref="E29:F29"/>
    <mergeCell ref="W29:AA29"/>
    <mergeCell ref="B28:C28"/>
    <mergeCell ref="E28:F28"/>
    <mergeCell ref="G28:M28"/>
    <mergeCell ref="N28:V28"/>
    <mergeCell ref="G29:M29"/>
    <mergeCell ref="G36:M36"/>
    <mergeCell ref="W30:AA30"/>
    <mergeCell ref="B31:C31"/>
    <mergeCell ref="E31:F31"/>
    <mergeCell ref="W31:AA31"/>
    <mergeCell ref="B30:C30"/>
    <mergeCell ref="E30:F30"/>
    <mergeCell ref="G30:M30"/>
    <mergeCell ref="N30:V30"/>
    <mergeCell ref="G31:M31"/>
    <mergeCell ref="B35:C35"/>
    <mergeCell ref="W36:AA36"/>
    <mergeCell ref="N36:V36"/>
    <mergeCell ref="B37:C37"/>
    <mergeCell ref="E37:F37"/>
    <mergeCell ref="G37:M37"/>
    <mergeCell ref="W37:AA37"/>
    <mergeCell ref="N37:V37"/>
    <mergeCell ref="B36:C36"/>
    <mergeCell ref="E36:F36"/>
    <mergeCell ref="B32:C32"/>
    <mergeCell ref="E32:F32"/>
    <mergeCell ref="W34:AA34"/>
    <mergeCell ref="B34:C34"/>
    <mergeCell ref="E34:F34"/>
    <mergeCell ref="G34:M34"/>
    <mergeCell ref="N34:V34"/>
    <mergeCell ref="B33:C33"/>
    <mergeCell ref="N33:V33"/>
    <mergeCell ref="E35:F35"/>
    <mergeCell ref="G35:M35"/>
    <mergeCell ref="G32:M32"/>
    <mergeCell ref="W32:AA32"/>
    <mergeCell ref="N32:V32"/>
    <mergeCell ref="W35:AA35"/>
    <mergeCell ref="N35:V35"/>
    <mergeCell ref="E33:F33"/>
    <mergeCell ref="G33:M33"/>
    <mergeCell ref="W33:AA33"/>
  </mergeCells>
  <printOptions horizontalCentered="1"/>
  <pageMargins left="0.1968503937007874" right="0.1968503937007874" top="0.3937007874015748" bottom="0.1968503937007874" header="0.5118110236220472" footer="0.5118110236220472"/>
  <pageSetup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tabColor indexed="11"/>
  </sheetPr>
  <dimension ref="A1:AC35"/>
  <sheetViews>
    <sheetView showGridLines="0" zoomScale="85" zoomScaleNormal="85" zoomScaleSheetLayoutView="85" zoomScalePageLayoutView="0" workbookViewId="0" topLeftCell="A1">
      <selection activeCell="B1" sqref="B1:D2"/>
    </sheetView>
  </sheetViews>
  <sheetFormatPr defaultColWidth="11.00390625" defaultRowHeight="16.5"/>
  <cols>
    <col min="1" max="1" width="1.12109375" style="19" customWidth="1"/>
    <col min="2" max="2" width="2.875" style="19" customWidth="1"/>
    <col min="3" max="3" width="6.00390625" style="19" customWidth="1"/>
    <col min="4" max="4" width="20.625" style="19" customWidth="1"/>
    <col min="5" max="5" width="16.625" style="19" customWidth="1"/>
    <col min="6" max="6" width="5.375" style="19" customWidth="1"/>
    <col min="7" max="7" width="4.875" style="19" customWidth="1"/>
    <col min="8" max="8" width="3.125" style="19" customWidth="1"/>
    <col min="9" max="9" width="4.875" style="20" customWidth="1"/>
    <col min="10" max="10" width="6.125" style="21" customWidth="1"/>
    <col min="11" max="11" width="3.375" style="21" customWidth="1"/>
    <col min="12" max="12" width="5.875" style="21" customWidth="1"/>
    <col min="13" max="13" width="2.625" style="20" customWidth="1"/>
    <col min="14" max="16" width="4.125" style="21" customWidth="1"/>
    <col min="17" max="17" width="3.875" style="22" customWidth="1"/>
    <col min="18" max="18" width="2.875" style="23" customWidth="1"/>
    <col min="19" max="19" width="3.125" style="19" customWidth="1"/>
    <col min="20" max="20" width="2.375" style="19" customWidth="1"/>
    <col min="21" max="21" width="3.625" style="24" customWidth="1"/>
    <col min="22" max="22" width="3.00390625" style="24" customWidth="1"/>
    <col min="23" max="23" width="14.125" style="25" customWidth="1"/>
    <col min="24" max="24" width="1.4921875" style="25" customWidth="1"/>
    <col min="25" max="25" width="5.875" style="25" customWidth="1"/>
    <col min="26" max="26" width="2.625" style="25" customWidth="1"/>
    <col min="27" max="27" width="6.125" style="25" customWidth="1"/>
    <col min="28" max="28" width="2.00390625" style="25" customWidth="1"/>
    <col min="29" max="16384" width="11.00390625" style="25" customWidth="1"/>
  </cols>
  <sheetData>
    <row r="1" spans="2:29" ht="19.5">
      <c r="B1" s="312" t="s">
        <v>336</v>
      </c>
      <c r="C1" s="313"/>
      <c r="D1" s="313"/>
      <c r="E1" s="89"/>
      <c r="F1" s="89"/>
      <c r="G1" s="89"/>
      <c r="H1" s="89"/>
      <c r="I1" s="90"/>
      <c r="J1" s="91"/>
      <c r="K1" s="91"/>
      <c r="L1" s="91"/>
      <c r="M1" s="90"/>
      <c r="N1" s="91"/>
      <c r="O1" s="92"/>
      <c r="P1" s="92"/>
      <c r="Q1" s="93"/>
      <c r="R1" s="94"/>
      <c r="S1" s="89"/>
      <c r="T1" s="89"/>
      <c r="U1" s="95"/>
      <c r="V1" s="95"/>
      <c r="W1" s="96"/>
      <c r="X1" s="96"/>
      <c r="Y1" s="96"/>
      <c r="Z1" s="96"/>
      <c r="AA1" s="92"/>
      <c r="AB1" s="96"/>
      <c r="AC1" s="96"/>
    </row>
    <row r="2" spans="1:29" s="39" customFormat="1" ht="19.5">
      <c r="A2" s="32"/>
      <c r="B2" s="314" t="s">
        <v>913</v>
      </c>
      <c r="C2" s="313"/>
      <c r="D2" s="313"/>
      <c r="E2" s="89"/>
      <c r="F2" s="89"/>
      <c r="G2" s="89"/>
      <c r="H2" s="89"/>
      <c r="I2" s="90"/>
      <c r="J2" s="91"/>
      <c r="K2" s="91"/>
      <c r="L2" s="91"/>
      <c r="M2" s="90"/>
      <c r="N2" s="91"/>
      <c r="O2" s="91"/>
      <c r="P2" s="91"/>
      <c r="Q2" s="93"/>
      <c r="R2" s="94"/>
      <c r="S2" s="89"/>
      <c r="T2" s="89"/>
      <c r="U2" s="95"/>
      <c r="V2" s="95"/>
      <c r="W2" s="96"/>
      <c r="X2" s="96"/>
      <c r="Y2" s="96"/>
      <c r="Z2" s="96"/>
      <c r="AA2" s="96"/>
      <c r="AB2" s="96"/>
      <c r="AC2" s="96"/>
    </row>
    <row r="3" spans="2:29" ht="8.25" customHeight="1">
      <c r="B3" s="97"/>
      <c r="C3" s="98"/>
      <c r="D3" s="98"/>
      <c r="E3" s="98"/>
      <c r="F3" s="98"/>
      <c r="G3" s="98"/>
      <c r="H3" s="98"/>
      <c r="I3" s="99"/>
      <c r="J3" s="100"/>
      <c r="K3" s="100"/>
      <c r="L3" s="100"/>
      <c r="M3" s="99"/>
      <c r="N3" s="100"/>
      <c r="O3" s="100"/>
      <c r="P3" s="100"/>
      <c r="Q3" s="101"/>
      <c r="R3" s="102"/>
      <c r="S3" s="103"/>
      <c r="T3" s="103"/>
      <c r="U3" s="104"/>
      <c r="V3" s="104"/>
      <c r="W3" s="104"/>
      <c r="X3" s="105"/>
      <c r="Y3" s="467" t="s">
        <v>337</v>
      </c>
      <c r="Z3" s="468"/>
      <c r="AA3" s="469"/>
      <c r="AB3" s="96"/>
      <c r="AC3" s="96"/>
    </row>
    <row r="4" spans="1:29" s="27" customFormat="1" ht="3" customHeight="1">
      <c r="A4" s="26"/>
      <c r="B4" s="106"/>
      <c r="C4" s="107"/>
      <c r="D4" s="107"/>
      <c r="E4" s="107"/>
      <c r="F4" s="107"/>
      <c r="G4" s="107"/>
      <c r="H4" s="107"/>
      <c r="I4" s="108"/>
      <c r="J4" s="109"/>
      <c r="K4" s="109"/>
      <c r="L4" s="109"/>
      <c r="M4" s="108"/>
      <c r="N4" s="109"/>
      <c r="O4" s="109"/>
      <c r="P4" s="109"/>
      <c r="Q4" s="111"/>
      <c r="R4" s="112"/>
      <c r="S4" s="113"/>
      <c r="T4" s="113"/>
      <c r="U4" s="114"/>
      <c r="V4" s="114"/>
      <c r="W4" s="114"/>
      <c r="X4" s="115"/>
      <c r="Y4" s="470"/>
      <c r="Z4" s="471"/>
      <c r="AA4" s="472"/>
      <c r="AB4" s="162"/>
      <c r="AC4" s="162"/>
    </row>
    <row r="5" spans="1:29" s="27" customFormat="1" ht="14.25" customHeight="1">
      <c r="A5" s="26"/>
      <c r="B5" s="106"/>
      <c r="C5" s="461" t="s">
        <v>401</v>
      </c>
      <c r="D5" s="461"/>
      <c r="E5" s="462" t="s">
        <v>721</v>
      </c>
      <c r="F5" s="462"/>
      <c r="G5" s="462"/>
      <c r="H5" s="462"/>
      <c r="I5" s="456" t="s">
        <v>338</v>
      </c>
      <c r="J5" s="531">
        <f>N12+N13</f>
        <v>306438</v>
      </c>
      <c r="K5" s="525"/>
      <c r="L5" s="525"/>
      <c r="M5" s="456" t="s">
        <v>338</v>
      </c>
      <c r="N5" s="532">
        <f>J5/J6</f>
        <v>0.13812142992040521</v>
      </c>
      <c r="O5" s="532"/>
      <c r="P5" s="532"/>
      <c r="Q5" s="111"/>
      <c r="R5" s="112"/>
      <c r="S5" s="113"/>
      <c r="T5" s="113"/>
      <c r="U5" s="114"/>
      <c r="V5" s="114"/>
      <c r="W5" s="114"/>
      <c r="X5" s="115"/>
      <c r="Y5" s="470"/>
      <c r="Z5" s="471"/>
      <c r="AA5" s="472"/>
      <c r="AB5" s="162"/>
      <c r="AC5" s="162"/>
    </row>
    <row r="6" spans="1:29" s="27" customFormat="1" ht="14.25" customHeight="1">
      <c r="A6" s="26"/>
      <c r="B6" s="106"/>
      <c r="C6" s="461"/>
      <c r="D6" s="461"/>
      <c r="E6" s="463" t="s">
        <v>402</v>
      </c>
      <c r="F6" s="463"/>
      <c r="G6" s="463"/>
      <c r="H6" s="463"/>
      <c r="I6" s="482"/>
      <c r="J6" s="526">
        <v>2218613</v>
      </c>
      <c r="K6" s="526"/>
      <c r="L6" s="526"/>
      <c r="M6" s="482"/>
      <c r="N6" s="532"/>
      <c r="O6" s="532"/>
      <c r="P6" s="532"/>
      <c r="Q6" s="111"/>
      <c r="R6" s="112"/>
      <c r="S6" s="113"/>
      <c r="T6" s="113"/>
      <c r="U6" s="114"/>
      <c r="V6" s="114"/>
      <c r="W6" s="114"/>
      <c r="X6" s="115"/>
      <c r="Y6" s="470"/>
      <c r="Z6" s="471"/>
      <c r="AA6" s="472"/>
      <c r="AB6" s="162"/>
      <c r="AC6" s="162"/>
    </row>
    <row r="7" spans="1:29" s="27" customFormat="1" ht="4.5" customHeight="1">
      <c r="A7" s="26"/>
      <c r="B7" s="106"/>
      <c r="C7" s="107"/>
      <c r="D7" s="107"/>
      <c r="E7" s="107"/>
      <c r="F7" s="107"/>
      <c r="G7" s="107"/>
      <c r="H7" s="107"/>
      <c r="I7" s="108"/>
      <c r="J7" s="109"/>
      <c r="K7" s="109"/>
      <c r="L7" s="109"/>
      <c r="M7" s="108"/>
      <c r="N7" s="109"/>
      <c r="O7" s="109"/>
      <c r="P7" s="109"/>
      <c r="Q7" s="111"/>
      <c r="R7" s="112"/>
      <c r="S7" s="113"/>
      <c r="T7" s="113"/>
      <c r="U7" s="114"/>
      <c r="V7" s="114"/>
      <c r="W7" s="114"/>
      <c r="X7" s="115"/>
      <c r="Y7" s="470"/>
      <c r="Z7" s="471"/>
      <c r="AA7" s="472"/>
      <c r="AB7" s="162"/>
      <c r="AC7" s="162"/>
    </row>
    <row r="8" spans="1:29" s="27" customFormat="1" ht="6.75" customHeight="1">
      <c r="A8" s="26"/>
      <c r="B8" s="132"/>
      <c r="C8" s="133"/>
      <c r="D8" s="133"/>
      <c r="E8" s="133"/>
      <c r="F8" s="133"/>
      <c r="G8" s="133"/>
      <c r="H8" s="133"/>
      <c r="I8" s="134"/>
      <c r="J8" s="135"/>
      <c r="K8" s="135"/>
      <c r="L8" s="135"/>
      <c r="M8" s="134"/>
      <c r="N8" s="135"/>
      <c r="O8" s="135"/>
      <c r="P8" s="135"/>
      <c r="Q8" s="136"/>
      <c r="R8" s="137"/>
      <c r="S8" s="133"/>
      <c r="T8" s="133"/>
      <c r="U8" s="138"/>
      <c r="V8" s="138"/>
      <c r="W8" s="138"/>
      <c r="X8" s="139"/>
      <c r="Y8" s="473"/>
      <c r="Z8" s="474"/>
      <c r="AA8" s="475"/>
      <c r="AB8" s="162"/>
      <c r="AC8" s="162"/>
    </row>
    <row r="9" spans="2:29" ht="16.5">
      <c r="B9" s="89"/>
      <c r="C9" s="89"/>
      <c r="D9" s="89"/>
      <c r="E9" s="89"/>
      <c r="F9" s="89"/>
      <c r="G9" s="89"/>
      <c r="H9" s="89"/>
      <c r="I9" s="90"/>
      <c r="J9" s="91"/>
      <c r="K9" s="91"/>
      <c r="L9" s="91"/>
      <c r="M9" s="90"/>
      <c r="N9" s="91"/>
      <c r="O9" s="91"/>
      <c r="P9" s="91"/>
      <c r="Q9" s="93"/>
      <c r="R9" s="94"/>
      <c r="S9" s="89"/>
      <c r="T9" s="89"/>
      <c r="U9" s="95"/>
      <c r="V9" s="95"/>
      <c r="W9" s="96"/>
      <c r="X9" s="96"/>
      <c r="Y9" s="96"/>
      <c r="Z9" s="96"/>
      <c r="AA9" s="96"/>
      <c r="AB9" s="96"/>
      <c r="AC9" s="96"/>
    </row>
    <row r="10" spans="2:29" ht="16.5">
      <c r="B10" s="451" t="s">
        <v>339</v>
      </c>
      <c r="C10" s="452"/>
      <c r="D10" s="464" t="s">
        <v>403</v>
      </c>
      <c r="E10" s="451" t="s">
        <v>404</v>
      </c>
      <c r="F10" s="452"/>
      <c r="G10" s="444"/>
      <c r="H10" s="444"/>
      <c r="I10" s="444"/>
      <c r="J10" s="444"/>
      <c r="K10" s="444"/>
      <c r="L10" s="444"/>
      <c r="M10" s="444"/>
      <c r="N10" s="444" t="s">
        <v>824</v>
      </c>
      <c r="O10" s="444"/>
      <c r="P10" s="444"/>
      <c r="Q10" s="444"/>
      <c r="R10" s="444"/>
      <c r="S10" s="444"/>
      <c r="T10" s="444"/>
      <c r="U10" s="444"/>
      <c r="V10" s="444"/>
      <c r="W10" s="445" t="s">
        <v>340</v>
      </c>
      <c r="X10" s="446"/>
      <c r="Y10" s="446"/>
      <c r="Z10" s="446"/>
      <c r="AA10" s="447"/>
      <c r="AB10" s="96"/>
      <c r="AC10" s="96"/>
    </row>
    <row r="11" spans="2:29" ht="16.5">
      <c r="B11" s="453"/>
      <c r="C11" s="454"/>
      <c r="D11" s="465"/>
      <c r="E11" s="453"/>
      <c r="F11" s="454"/>
      <c r="G11" s="421" t="s">
        <v>242</v>
      </c>
      <c r="H11" s="443"/>
      <c r="I11" s="443"/>
      <c r="J11" s="443"/>
      <c r="K11" s="443"/>
      <c r="L11" s="443"/>
      <c r="M11" s="422"/>
      <c r="N11" s="421" t="s">
        <v>405</v>
      </c>
      <c r="O11" s="443"/>
      <c r="P11" s="443"/>
      <c r="Q11" s="443"/>
      <c r="R11" s="443"/>
      <c r="S11" s="443"/>
      <c r="T11" s="443"/>
      <c r="U11" s="443"/>
      <c r="V11" s="422"/>
      <c r="W11" s="448"/>
      <c r="X11" s="449"/>
      <c r="Y11" s="449"/>
      <c r="Z11" s="449"/>
      <c r="AA11" s="450"/>
      <c r="AB11" s="96"/>
      <c r="AC11" s="96"/>
    </row>
    <row r="12" spans="2:29" ht="16.5">
      <c r="B12" s="421">
        <v>1</v>
      </c>
      <c r="C12" s="422"/>
      <c r="D12" s="183" t="s">
        <v>11</v>
      </c>
      <c r="E12" s="423" t="s">
        <v>12</v>
      </c>
      <c r="F12" s="424"/>
      <c r="G12" s="425"/>
      <c r="H12" s="426"/>
      <c r="I12" s="426"/>
      <c r="J12" s="426"/>
      <c r="K12" s="426"/>
      <c r="L12" s="426"/>
      <c r="M12" s="427"/>
      <c r="N12" s="425">
        <v>293402</v>
      </c>
      <c r="O12" s="426"/>
      <c r="P12" s="426"/>
      <c r="Q12" s="426"/>
      <c r="R12" s="426"/>
      <c r="S12" s="426"/>
      <c r="T12" s="426"/>
      <c r="U12" s="426"/>
      <c r="V12" s="427"/>
      <c r="W12" s="418" t="s">
        <v>834</v>
      </c>
      <c r="X12" s="419"/>
      <c r="Y12" s="419"/>
      <c r="Z12" s="419"/>
      <c r="AA12" s="420"/>
      <c r="AB12" s="96"/>
      <c r="AC12" s="96"/>
    </row>
    <row r="13" spans="2:29" ht="55.5" customHeight="1">
      <c r="B13" s="521">
        <v>2</v>
      </c>
      <c r="C13" s="522"/>
      <c r="D13" s="190" t="s">
        <v>471</v>
      </c>
      <c r="E13" s="536" t="s">
        <v>472</v>
      </c>
      <c r="F13" s="538"/>
      <c r="G13" s="542">
        <v>0</v>
      </c>
      <c r="H13" s="543"/>
      <c r="I13" s="543"/>
      <c r="J13" s="543"/>
      <c r="K13" s="543"/>
      <c r="L13" s="543"/>
      <c r="M13" s="544"/>
      <c r="N13" s="539">
        <v>13036</v>
      </c>
      <c r="O13" s="540"/>
      <c r="P13" s="540"/>
      <c r="Q13" s="540"/>
      <c r="R13" s="540"/>
      <c r="S13" s="540"/>
      <c r="T13" s="540"/>
      <c r="U13" s="540"/>
      <c r="V13" s="541"/>
      <c r="W13" s="536" t="s">
        <v>835</v>
      </c>
      <c r="X13" s="537"/>
      <c r="Y13" s="537"/>
      <c r="Z13" s="537"/>
      <c r="AA13" s="538"/>
      <c r="AB13" s="96"/>
      <c r="AC13" s="96"/>
    </row>
    <row r="14" spans="2:29" ht="16.5">
      <c r="B14" s="421">
        <v>3</v>
      </c>
      <c r="C14" s="422"/>
      <c r="D14" s="88"/>
      <c r="E14" s="533"/>
      <c r="F14" s="535"/>
      <c r="G14" s="533"/>
      <c r="H14" s="534"/>
      <c r="I14" s="534"/>
      <c r="J14" s="534"/>
      <c r="K14" s="534"/>
      <c r="L14" s="534"/>
      <c r="M14" s="535"/>
      <c r="N14" s="533"/>
      <c r="O14" s="534"/>
      <c r="P14" s="534"/>
      <c r="Q14" s="534"/>
      <c r="R14" s="534"/>
      <c r="S14" s="534"/>
      <c r="T14" s="534"/>
      <c r="U14" s="534"/>
      <c r="V14" s="535"/>
      <c r="W14" s="503"/>
      <c r="X14" s="504"/>
      <c r="Y14" s="504"/>
      <c r="Z14" s="504"/>
      <c r="AA14" s="505"/>
      <c r="AB14" s="96"/>
      <c r="AC14" s="96"/>
    </row>
    <row r="15" spans="2:29" ht="16.5">
      <c r="B15" s="421">
        <v>4</v>
      </c>
      <c r="C15" s="422"/>
      <c r="D15" s="88"/>
      <c r="E15" s="533"/>
      <c r="F15" s="535"/>
      <c r="G15" s="533"/>
      <c r="H15" s="534"/>
      <c r="I15" s="534"/>
      <c r="J15" s="534"/>
      <c r="K15" s="534"/>
      <c r="L15" s="534"/>
      <c r="M15" s="535"/>
      <c r="N15" s="533"/>
      <c r="O15" s="534"/>
      <c r="P15" s="534"/>
      <c r="Q15" s="534"/>
      <c r="R15" s="534"/>
      <c r="S15" s="534"/>
      <c r="T15" s="534"/>
      <c r="U15" s="534"/>
      <c r="V15" s="535"/>
      <c r="W15" s="503"/>
      <c r="X15" s="504"/>
      <c r="Y15" s="504"/>
      <c r="Z15" s="504"/>
      <c r="AA15" s="505"/>
      <c r="AB15" s="96"/>
      <c r="AC15" s="96"/>
    </row>
    <row r="16" spans="2:29" ht="16.5">
      <c r="B16" s="421">
        <v>5</v>
      </c>
      <c r="C16" s="422"/>
      <c r="D16" s="88"/>
      <c r="E16" s="533"/>
      <c r="F16" s="535"/>
      <c r="G16" s="533"/>
      <c r="H16" s="534"/>
      <c r="I16" s="534"/>
      <c r="J16" s="534"/>
      <c r="K16" s="534"/>
      <c r="L16" s="534"/>
      <c r="M16" s="535"/>
      <c r="N16" s="533"/>
      <c r="O16" s="534"/>
      <c r="P16" s="534"/>
      <c r="Q16" s="534"/>
      <c r="R16" s="534"/>
      <c r="S16" s="534"/>
      <c r="T16" s="534"/>
      <c r="U16" s="534"/>
      <c r="V16" s="535"/>
      <c r="W16" s="503"/>
      <c r="X16" s="504"/>
      <c r="Y16" s="504"/>
      <c r="Z16" s="504"/>
      <c r="AA16" s="505"/>
      <c r="AB16" s="96"/>
      <c r="AC16" s="96"/>
    </row>
    <row r="17" spans="2:29" ht="16.5">
      <c r="B17" s="421">
        <v>6</v>
      </c>
      <c r="C17" s="422"/>
      <c r="D17" s="88"/>
      <c r="E17" s="533"/>
      <c r="F17" s="535"/>
      <c r="G17" s="533"/>
      <c r="H17" s="534"/>
      <c r="I17" s="534"/>
      <c r="J17" s="534"/>
      <c r="K17" s="534"/>
      <c r="L17" s="534"/>
      <c r="M17" s="535"/>
      <c r="N17" s="533"/>
      <c r="O17" s="534"/>
      <c r="P17" s="534"/>
      <c r="Q17" s="534"/>
      <c r="R17" s="534"/>
      <c r="S17" s="534"/>
      <c r="T17" s="534"/>
      <c r="U17" s="534"/>
      <c r="V17" s="535"/>
      <c r="W17" s="503"/>
      <c r="X17" s="504"/>
      <c r="Y17" s="504"/>
      <c r="Z17" s="504"/>
      <c r="AA17" s="505"/>
      <c r="AB17" s="96"/>
      <c r="AC17" s="96"/>
    </row>
    <row r="18" spans="2:29" ht="16.5">
      <c r="B18" s="421">
        <v>7</v>
      </c>
      <c r="C18" s="422"/>
      <c r="D18" s="88"/>
      <c r="E18" s="533"/>
      <c r="F18" s="535"/>
      <c r="G18" s="533"/>
      <c r="H18" s="534"/>
      <c r="I18" s="534"/>
      <c r="J18" s="534"/>
      <c r="K18" s="534"/>
      <c r="L18" s="534"/>
      <c r="M18" s="535"/>
      <c r="N18" s="533"/>
      <c r="O18" s="534"/>
      <c r="P18" s="534"/>
      <c r="Q18" s="534"/>
      <c r="R18" s="534"/>
      <c r="S18" s="534"/>
      <c r="T18" s="534"/>
      <c r="U18" s="534"/>
      <c r="V18" s="535"/>
      <c r="W18" s="503"/>
      <c r="X18" s="504"/>
      <c r="Y18" s="504"/>
      <c r="Z18" s="504"/>
      <c r="AA18" s="505"/>
      <c r="AB18" s="96"/>
      <c r="AC18" s="96"/>
    </row>
    <row r="19" spans="2:29" ht="16.5">
      <c r="B19" s="421">
        <v>8</v>
      </c>
      <c r="C19" s="422"/>
      <c r="D19" s="88"/>
      <c r="E19" s="533"/>
      <c r="F19" s="535"/>
      <c r="G19" s="533"/>
      <c r="H19" s="534"/>
      <c r="I19" s="534"/>
      <c r="J19" s="534"/>
      <c r="K19" s="534"/>
      <c r="L19" s="534"/>
      <c r="M19" s="535"/>
      <c r="N19" s="533"/>
      <c r="O19" s="534"/>
      <c r="P19" s="534"/>
      <c r="Q19" s="534"/>
      <c r="R19" s="534"/>
      <c r="S19" s="534"/>
      <c r="T19" s="534"/>
      <c r="U19" s="534"/>
      <c r="V19" s="535"/>
      <c r="W19" s="503"/>
      <c r="X19" s="504"/>
      <c r="Y19" s="504"/>
      <c r="Z19" s="504"/>
      <c r="AA19" s="505"/>
      <c r="AB19" s="96"/>
      <c r="AC19" s="96"/>
    </row>
    <row r="20" spans="2:29" ht="16.5">
      <c r="B20" s="421">
        <v>9</v>
      </c>
      <c r="C20" s="422"/>
      <c r="D20" s="88"/>
      <c r="E20" s="533"/>
      <c r="F20" s="535"/>
      <c r="G20" s="533"/>
      <c r="H20" s="534"/>
      <c r="I20" s="534"/>
      <c r="J20" s="534"/>
      <c r="K20" s="534"/>
      <c r="L20" s="534"/>
      <c r="M20" s="535"/>
      <c r="N20" s="533"/>
      <c r="O20" s="534"/>
      <c r="P20" s="534"/>
      <c r="Q20" s="534"/>
      <c r="R20" s="534"/>
      <c r="S20" s="534"/>
      <c r="T20" s="534"/>
      <c r="U20" s="534"/>
      <c r="V20" s="535"/>
      <c r="W20" s="503"/>
      <c r="X20" s="504"/>
      <c r="Y20" s="504"/>
      <c r="Z20" s="504"/>
      <c r="AA20" s="505"/>
      <c r="AB20" s="96"/>
      <c r="AC20" s="96"/>
    </row>
    <row r="21" spans="2:29" ht="16.5">
      <c r="B21" s="421">
        <v>10</v>
      </c>
      <c r="C21" s="422"/>
      <c r="D21" s="88"/>
      <c r="E21" s="533"/>
      <c r="F21" s="535"/>
      <c r="G21" s="533"/>
      <c r="H21" s="534"/>
      <c r="I21" s="534"/>
      <c r="J21" s="534"/>
      <c r="K21" s="534"/>
      <c r="L21" s="534"/>
      <c r="M21" s="535"/>
      <c r="N21" s="533"/>
      <c r="O21" s="534"/>
      <c r="P21" s="534"/>
      <c r="Q21" s="534"/>
      <c r="R21" s="534"/>
      <c r="S21" s="534"/>
      <c r="T21" s="534"/>
      <c r="U21" s="534"/>
      <c r="V21" s="535"/>
      <c r="W21" s="503"/>
      <c r="X21" s="504"/>
      <c r="Y21" s="504"/>
      <c r="Z21" s="504"/>
      <c r="AA21" s="505"/>
      <c r="AB21" s="96"/>
      <c r="AC21" s="96"/>
    </row>
    <row r="22" spans="2:29" ht="16.5">
      <c r="B22" s="421">
        <v>11</v>
      </c>
      <c r="C22" s="422"/>
      <c r="D22" s="88" t="s">
        <v>244</v>
      </c>
      <c r="E22" s="533"/>
      <c r="F22" s="535"/>
      <c r="G22" s="533"/>
      <c r="H22" s="534"/>
      <c r="I22" s="534"/>
      <c r="J22" s="534"/>
      <c r="K22" s="534"/>
      <c r="L22" s="534"/>
      <c r="M22" s="535"/>
      <c r="N22" s="533"/>
      <c r="O22" s="534"/>
      <c r="P22" s="534"/>
      <c r="Q22" s="534"/>
      <c r="R22" s="534"/>
      <c r="S22" s="534"/>
      <c r="T22" s="534"/>
      <c r="U22" s="534"/>
      <c r="V22" s="535"/>
      <c r="W22" s="503"/>
      <c r="X22" s="504"/>
      <c r="Y22" s="504"/>
      <c r="Z22" s="504"/>
      <c r="AA22" s="505"/>
      <c r="AB22" s="96"/>
      <c r="AC22" s="96"/>
    </row>
    <row r="23" spans="2:29" ht="16.5">
      <c r="B23" s="421">
        <v>12</v>
      </c>
      <c r="C23" s="422"/>
      <c r="D23" s="88" t="s">
        <v>831</v>
      </c>
      <c r="E23" s="545">
        <v>2109079</v>
      </c>
      <c r="F23" s="547"/>
      <c r="G23" s="545">
        <v>2236382</v>
      </c>
      <c r="H23" s="546"/>
      <c r="I23" s="546"/>
      <c r="J23" s="546"/>
      <c r="K23" s="546"/>
      <c r="L23" s="546"/>
      <c r="M23" s="547"/>
      <c r="N23" s="533"/>
      <c r="O23" s="534"/>
      <c r="P23" s="534"/>
      <c r="Q23" s="534"/>
      <c r="R23" s="534"/>
      <c r="S23" s="534"/>
      <c r="T23" s="534"/>
      <c r="U23" s="534"/>
      <c r="V23" s="535"/>
      <c r="W23" s="503"/>
      <c r="X23" s="504"/>
      <c r="Y23" s="504"/>
      <c r="Z23" s="504"/>
      <c r="AA23" s="505"/>
      <c r="AB23" s="96"/>
      <c r="AC23" s="96"/>
    </row>
    <row r="24" spans="2:29" ht="16.5">
      <c r="B24" s="421">
        <v>13</v>
      </c>
      <c r="C24" s="422"/>
      <c r="D24" s="88" t="s">
        <v>241</v>
      </c>
      <c r="E24" s="545">
        <v>185623</v>
      </c>
      <c r="F24" s="547"/>
      <c r="G24" s="545">
        <v>201695</v>
      </c>
      <c r="H24" s="546"/>
      <c r="I24" s="546"/>
      <c r="J24" s="546"/>
      <c r="K24" s="546"/>
      <c r="L24" s="546"/>
      <c r="M24" s="547"/>
      <c r="N24" s="533"/>
      <c r="O24" s="534"/>
      <c r="P24" s="534"/>
      <c r="Q24" s="534"/>
      <c r="R24" s="534"/>
      <c r="S24" s="534"/>
      <c r="T24" s="534"/>
      <c r="U24" s="534"/>
      <c r="V24" s="535"/>
      <c r="W24" s="503"/>
      <c r="X24" s="504"/>
      <c r="Y24" s="504"/>
      <c r="Z24" s="504"/>
      <c r="AA24" s="505"/>
      <c r="AB24" s="96"/>
      <c r="AC24" s="96"/>
    </row>
    <row r="25" spans="2:29" ht="16.5">
      <c r="B25" s="421">
        <v>14</v>
      </c>
      <c r="C25" s="422"/>
      <c r="D25" s="88" t="s">
        <v>246</v>
      </c>
      <c r="E25" s="545">
        <v>298794</v>
      </c>
      <c r="F25" s="547"/>
      <c r="G25" s="545">
        <v>306438</v>
      </c>
      <c r="H25" s="546"/>
      <c r="I25" s="546"/>
      <c r="J25" s="546"/>
      <c r="K25" s="546"/>
      <c r="L25" s="546"/>
      <c r="M25" s="547"/>
      <c r="N25" s="533"/>
      <c r="O25" s="534"/>
      <c r="P25" s="534"/>
      <c r="Q25" s="534"/>
      <c r="R25" s="534"/>
      <c r="S25" s="534"/>
      <c r="T25" s="534"/>
      <c r="U25" s="534"/>
      <c r="V25" s="535"/>
      <c r="W25" s="503"/>
      <c r="X25" s="504"/>
      <c r="Y25" s="504"/>
      <c r="Z25" s="504"/>
      <c r="AA25" s="505"/>
      <c r="AB25" s="96"/>
      <c r="AC25" s="96"/>
    </row>
    <row r="26" spans="2:29" ht="16.5">
      <c r="B26" s="421">
        <v>15</v>
      </c>
      <c r="C26" s="422"/>
      <c r="D26" s="88" t="s">
        <v>243</v>
      </c>
      <c r="E26" s="545">
        <f>SUM(E23:F25)</f>
        <v>2593496</v>
      </c>
      <c r="F26" s="547"/>
      <c r="G26" s="545">
        <f>SUM(G23:M25)</f>
        <v>2744515</v>
      </c>
      <c r="H26" s="546"/>
      <c r="I26" s="546"/>
      <c r="J26" s="546"/>
      <c r="K26" s="546"/>
      <c r="L26" s="546"/>
      <c r="M26" s="547"/>
      <c r="N26" s="533"/>
      <c r="O26" s="534"/>
      <c r="P26" s="534"/>
      <c r="Q26" s="534"/>
      <c r="R26" s="534"/>
      <c r="S26" s="534"/>
      <c r="T26" s="534"/>
      <c r="U26" s="534"/>
      <c r="V26" s="535"/>
      <c r="W26" s="503"/>
      <c r="X26" s="504"/>
      <c r="Y26" s="504"/>
      <c r="Z26" s="504"/>
      <c r="AA26" s="505"/>
      <c r="AB26" s="96"/>
      <c r="AC26" s="96"/>
    </row>
    <row r="27" spans="2:29" ht="16.5">
      <c r="B27" s="421">
        <v>16</v>
      </c>
      <c r="C27" s="422"/>
      <c r="D27" s="88"/>
      <c r="E27" s="533"/>
      <c r="F27" s="535"/>
      <c r="G27" s="533"/>
      <c r="H27" s="534"/>
      <c r="I27" s="534"/>
      <c r="J27" s="534"/>
      <c r="K27" s="534"/>
      <c r="L27" s="534"/>
      <c r="M27" s="535"/>
      <c r="N27" s="533"/>
      <c r="O27" s="534"/>
      <c r="P27" s="534"/>
      <c r="Q27" s="534"/>
      <c r="R27" s="534"/>
      <c r="S27" s="534"/>
      <c r="T27" s="534"/>
      <c r="U27" s="534"/>
      <c r="V27" s="535"/>
      <c r="W27" s="503"/>
      <c r="X27" s="504"/>
      <c r="Y27" s="504"/>
      <c r="Z27" s="504"/>
      <c r="AA27" s="505"/>
      <c r="AB27" s="96"/>
      <c r="AC27" s="96"/>
    </row>
    <row r="28" spans="2:29" ht="16.5">
      <c r="B28" s="421">
        <v>17</v>
      </c>
      <c r="C28" s="422"/>
      <c r="D28" s="88"/>
      <c r="E28" s="533"/>
      <c r="F28" s="535"/>
      <c r="G28" s="533"/>
      <c r="H28" s="534"/>
      <c r="I28" s="534"/>
      <c r="J28" s="534"/>
      <c r="K28" s="534"/>
      <c r="L28" s="534"/>
      <c r="M28" s="535"/>
      <c r="N28" s="533"/>
      <c r="O28" s="534"/>
      <c r="P28" s="534"/>
      <c r="Q28" s="534"/>
      <c r="R28" s="534"/>
      <c r="S28" s="534"/>
      <c r="T28" s="534"/>
      <c r="U28" s="534"/>
      <c r="V28" s="535"/>
      <c r="W28" s="503"/>
      <c r="X28" s="504"/>
      <c r="Y28" s="504"/>
      <c r="Z28" s="504"/>
      <c r="AA28" s="505"/>
      <c r="AB28" s="96"/>
      <c r="AC28" s="96"/>
    </row>
    <row r="29" spans="2:29" ht="16.5">
      <c r="B29" s="421">
        <v>18</v>
      </c>
      <c r="C29" s="422"/>
      <c r="D29" s="88"/>
      <c r="E29" s="533"/>
      <c r="F29" s="535"/>
      <c r="G29" s="533"/>
      <c r="H29" s="534"/>
      <c r="I29" s="534"/>
      <c r="J29" s="534"/>
      <c r="K29" s="534"/>
      <c r="L29" s="534"/>
      <c r="M29" s="535"/>
      <c r="N29" s="533"/>
      <c r="O29" s="534"/>
      <c r="P29" s="534"/>
      <c r="Q29" s="534"/>
      <c r="R29" s="534"/>
      <c r="S29" s="534"/>
      <c r="T29" s="534"/>
      <c r="U29" s="534"/>
      <c r="V29" s="535"/>
      <c r="W29" s="503"/>
      <c r="X29" s="504"/>
      <c r="Y29" s="504"/>
      <c r="Z29" s="504"/>
      <c r="AA29" s="505"/>
      <c r="AB29" s="96"/>
      <c r="AC29" s="96"/>
    </row>
    <row r="30" spans="2:29" ht="16.5">
      <c r="B30" s="421">
        <v>19</v>
      </c>
      <c r="C30" s="422"/>
      <c r="D30" s="88"/>
      <c r="E30" s="533"/>
      <c r="F30" s="535"/>
      <c r="G30" s="533"/>
      <c r="H30" s="534"/>
      <c r="I30" s="534"/>
      <c r="J30" s="534"/>
      <c r="K30" s="534"/>
      <c r="L30" s="534"/>
      <c r="M30" s="535"/>
      <c r="N30" s="533"/>
      <c r="O30" s="534"/>
      <c r="P30" s="534"/>
      <c r="Q30" s="534"/>
      <c r="R30" s="534"/>
      <c r="S30" s="534"/>
      <c r="T30" s="534"/>
      <c r="U30" s="534"/>
      <c r="V30" s="535"/>
      <c r="W30" s="503"/>
      <c r="X30" s="504"/>
      <c r="Y30" s="504"/>
      <c r="Z30" s="504"/>
      <c r="AA30" s="505"/>
      <c r="AB30" s="96"/>
      <c r="AC30" s="96"/>
    </row>
    <row r="31" spans="2:29" ht="16.5">
      <c r="B31" s="421">
        <v>20</v>
      </c>
      <c r="C31" s="422"/>
      <c r="D31" s="88"/>
      <c r="E31" s="533"/>
      <c r="F31" s="535"/>
      <c r="G31" s="533"/>
      <c r="H31" s="534"/>
      <c r="I31" s="534"/>
      <c r="J31" s="534"/>
      <c r="K31" s="534"/>
      <c r="L31" s="534"/>
      <c r="M31" s="535"/>
      <c r="N31" s="533"/>
      <c r="O31" s="534"/>
      <c r="P31" s="534"/>
      <c r="Q31" s="534"/>
      <c r="R31" s="534"/>
      <c r="S31" s="534"/>
      <c r="T31" s="534"/>
      <c r="U31" s="534"/>
      <c r="V31" s="535"/>
      <c r="W31" s="503"/>
      <c r="X31" s="504"/>
      <c r="Y31" s="504"/>
      <c r="Z31" s="504"/>
      <c r="AA31" s="505"/>
      <c r="AB31" s="96"/>
      <c r="AC31" s="96"/>
    </row>
    <row r="32" spans="2:29" ht="16.5">
      <c r="B32" s="421">
        <v>21</v>
      </c>
      <c r="C32" s="422"/>
      <c r="D32" s="88"/>
      <c r="E32" s="533"/>
      <c r="F32" s="535"/>
      <c r="G32" s="533"/>
      <c r="H32" s="534"/>
      <c r="I32" s="534"/>
      <c r="J32" s="534"/>
      <c r="K32" s="534"/>
      <c r="L32" s="534"/>
      <c r="M32" s="535"/>
      <c r="N32" s="533"/>
      <c r="O32" s="534"/>
      <c r="P32" s="534"/>
      <c r="Q32" s="534"/>
      <c r="R32" s="534"/>
      <c r="S32" s="534"/>
      <c r="T32" s="534"/>
      <c r="U32" s="534"/>
      <c r="V32" s="535"/>
      <c r="W32" s="503"/>
      <c r="X32" s="504"/>
      <c r="Y32" s="504"/>
      <c r="Z32" s="504"/>
      <c r="AA32" s="505"/>
      <c r="AB32" s="96"/>
      <c r="AC32" s="96"/>
    </row>
    <row r="33" spans="2:29" ht="16.5">
      <c r="B33" s="421">
        <v>22</v>
      </c>
      <c r="C33" s="422"/>
      <c r="D33" s="88"/>
      <c r="E33" s="533"/>
      <c r="F33" s="535"/>
      <c r="G33" s="533"/>
      <c r="H33" s="534"/>
      <c r="I33" s="534"/>
      <c r="J33" s="534"/>
      <c r="K33" s="534"/>
      <c r="L33" s="534"/>
      <c r="M33" s="535"/>
      <c r="N33" s="533"/>
      <c r="O33" s="534"/>
      <c r="P33" s="534"/>
      <c r="Q33" s="534"/>
      <c r="R33" s="534"/>
      <c r="S33" s="534"/>
      <c r="T33" s="534"/>
      <c r="U33" s="534"/>
      <c r="V33" s="535"/>
      <c r="W33" s="503"/>
      <c r="X33" s="504"/>
      <c r="Y33" s="504"/>
      <c r="Z33" s="504"/>
      <c r="AA33" s="505"/>
      <c r="AB33" s="96"/>
      <c r="AC33" s="96"/>
    </row>
    <row r="34" spans="2:29" ht="16.5">
      <c r="B34" s="421">
        <v>23</v>
      </c>
      <c r="C34" s="422"/>
      <c r="D34" s="88"/>
      <c r="E34" s="533"/>
      <c r="F34" s="535"/>
      <c r="G34" s="533"/>
      <c r="H34" s="534"/>
      <c r="I34" s="534"/>
      <c r="J34" s="534"/>
      <c r="K34" s="534"/>
      <c r="L34" s="534"/>
      <c r="M34" s="535"/>
      <c r="N34" s="533"/>
      <c r="O34" s="534"/>
      <c r="P34" s="534"/>
      <c r="Q34" s="534"/>
      <c r="R34" s="534"/>
      <c r="S34" s="534"/>
      <c r="T34" s="534"/>
      <c r="U34" s="534"/>
      <c r="V34" s="535"/>
      <c r="W34" s="503"/>
      <c r="X34" s="504"/>
      <c r="Y34" s="504"/>
      <c r="Z34" s="504"/>
      <c r="AA34" s="505"/>
      <c r="AB34" s="96"/>
      <c r="AC34" s="96"/>
    </row>
    <row r="35" spans="2:29" ht="16.5">
      <c r="B35" s="89"/>
      <c r="C35" s="89"/>
      <c r="D35" s="89"/>
      <c r="E35" s="89"/>
      <c r="F35" s="89"/>
      <c r="G35" s="89"/>
      <c r="H35" s="89"/>
      <c r="I35" s="90"/>
      <c r="J35" s="91"/>
      <c r="K35" s="91"/>
      <c r="L35" s="91"/>
      <c r="M35" s="90"/>
      <c r="N35" s="91"/>
      <c r="O35" s="91"/>
      <c r="P35" s="91"/>
      <c r="Q35" s="93"/>
      <c r="R35" s="94"/>
      <c r="S35" s="89"/>
      <c r="T35" s="89"/>
      <c r="U35" s="95"/>
      <c r="V35" s="95"/>
      <c r="W35" s="96"/>
      <c r="X35" s="96"/>
      <c r="Y35" s="96"/>
      <c r="Z35" s="96"/>
      <c r="AA35" s="96"/>
      <c r="AB35" s="96"/>
      <c r="AC35" s="96"/>
    </row>
  </sheetData>
  <sheetProtection formatCells="0" formatRows="0" insertRows="0" deleteRows="0"/>
  <mergeCells count="132">
    <mergeCell ref="B33:C33"/>
    <mergeCell ref="E33:F33"/>
    <mergeCell ref="N33:V33"/>
    <mergeCell ref="B32:C32"/>
    <mergeCell ref="E32:F32"/>
    <mergeCell ref="G32:M32"/>
    <mergeCell ref="G33:M33"/>
    <mergeCell ref="E34:F34"/>
    <mergeCell ref="G34:M34"/>
    <mergeCell ref="B34:C34"/>
    <mergeCell ref="B31:C31"/>
    <mergeCell ref="E31:F31"/>
    <mergeCell ref="W31:AA31"/>
    <mergeCell ref="W34:AA34"/>
    <mergeCell ref="N34:V34"/>
    <mergeCell ref="G31:M31"/>
    <mergeCell ref="N31:V31"/>
    <mergeCell ref="B30:C30"/>
    <mergeCell ref="E30:F30"/>
    <mergeCell ref="G30:M30"/>
    <mergeCell ref="W30:AA30"/>
    <mergeCell ref="N30:V30"/>
    <mergeCell ref="W26:AA26"/>
    <mergeCell ref="N26:V26"/>
    <mergeCell ref="G27:M27"/>
    <mergeCell ref="N27:V27"/>
    <mergeCell ref="N29:V29"/>
    <mergeCell ref="W33:AA33"/>
    <mergeCell ref="W32:AA32"/>
    <mergeCell ref="N32:V32"/>
    <mergeCell ref="E29:F29"/>
    <mergeCell ref="W29:AA29"/>
    <mergeCell ref="B28:C28"/>
    <mergeCell ref="E28:F28"/>
    <mergeCell ref="G28:M28"/>
    <mergeCell ref="N28:V28"/>
    <mergeCell ref="G29:M29"/>
    <mergeCell ref="W28:AA28"/>
    <mergeCell ref="B29:C29"/>
    <mergeCell ref="W24:AA24"/>
    <mergeCell ref="B27:C27"/>
    <mergeCell ref="E27:F27"/>
    <mergeCell ref="W27:AA27"/>
    <mergeCell ref="B26:C26"/>
    <mergeCell ref="E26:F26"/>
    <mergeCell ref="G26:M26"/>
    <mergeCell ref="N24:V24"/>
    <mergeCell ref="G25:M25"/>
    <mergeCell ref="N25:V25"/>
    <mergeCell ref="W22:AA22"/>
    <mergeCell ref="B25:C25"/>
    <mergeCell ref="E25:F25"/>
    <mergeCell ref="W25:AA25"/>
    <mergeCell ref="B24:C24"/>
    <mergeCell ref="E24:F24"/>
    <mergeCell ref="G24:M24"/>
    <mergeCell ref="N22:V22"/>
    <mergeCell ref="G23:M23"/>
    <mergeCell ref="N23:V23"/>
    <mergeCell ref="W20:AA20"/>
    <mergeCell ref="B23:C23"/>
    <mergeCell ref="E23:F23"/>
    <mergeCell ref="W23:AA23"/>
    <mergeCell ref="B22:C22"/>
    <mergeCell ref="E22:F22"/>
    <mergeCell ref="G22:M22"/>
    <mergeCell ref="N20:V20"/>
    <mergeCell ref="G21:M21"/>
    <mergeCell ref="N21:V21"/>
    <mergeCell ref="W18:AA18"/>
    <mergeCell ref="B21:C21"/>
    <mergeCell ref="E21:F21"/>
    <mergeCell ref="W21:AA21"/>
    <mergeCell ref="B20:C20"/>
    <mergeCell ref="E20:F20"/>
    <mergeCell ref="G20:M20"/>
    <mergeCell ref="N18:V18"/>
    <mergeCell ref="G19:M19"/>
    <mergeCell ref="N19:V19"/>
    <mergeCell ref="W14:AA14"/>
    <mergeCell ref="W16:AA16"/>
    <mergeCell ref="W15:AA15"/>
    <mergeCell ref="B19:C19"/>
    <mergeCell ref="E19:F19"/>
    <mergeCell ref="W19:AA19"/>
    <mergeCell ref="B18:C18"/>
    <mergeCell ref="E18:F18"/>
    <mergeCell ref="G18:M18"/>
    <mergeCell ref="N16:V16"/>
    <mergeCell ref="W17:AA17"/>
    <mergeCell ref="B16:C16"/>
    <mergeCell ref="E16:F16"/>
    <mergeCell ref="G16:M16"/>
    <mergeCell ref="G17:M17"/>
    <mergeCell ref="N17:V17"/>
    <mergeCell ref="N14:V14"/>
    <mergeCell ref="G13:M13"/>
    <mergeCell ref="B17:C17"/>
    <mergeCell ref="E17:F17"/>
    <mergeCell ref="G15:M15"/>
    <mergeCell ref="N15:V15"/>
    <mergeCell ref="B15:C15"/>
    <mergeCell ref="E15:F15"/>
    <mergeCell ref="B14:C14"/>
    <mergeCell ref="E14:F14"/>
    <mergeCell ref="B13:C13"/>
    <mergeCell ref="N11:V11"/>
    <mergeCell ref="G12:M12"/>
    <mergeCell ref="G11:M11"/>
    <mergeCell ref="B12:C12"/>
    <mergeCell ref="E12:F12"/>
    <mergeCell ref="N12:V12"/>
    <mergeCell ref="E13:F13"/>
    <mergeCell ref="D10:D11"/>
    <mergeCell ref="B10:C11"/>
    <mergeCell ref="N5:P6"/>
    <mergeCell ref="M5:M6"/>
    <mergeCell ref="Y3:AA8"/>
    <mergeCell ref="G14:M14"/>
    <mergeCell ref="W13:AA13"/>
    <mergeCell ref="W10:AA11"/>
    <mergeCell ref="N13:V13"/>
    <mergeCell ref="W12:AA12"/>
    <mergeCell ref="G10:M10"/>
    <mergeCell ref="N10:V10"/>
    <mergeCell ref="E10:F11"/>
    <mergeCell ref="C5:D6"/>
    <mergeCell ref="E5:H5"/>
    <mergeCell ref="E6:H6"/>
    <mergeCell ref="J5:L5"/>
    <mergeCell ref="J6:L6"/>
    <mergeCell ref="I5:I6"/>
  </mergeCells>
  <printOptions horizontalCentered="1"/>
  <pageMargins left="0.1968503937007874" right="0.1968503937007874" top="0.3937007874015748" bottom="0.1968503937007874" header="0.5118110236220472" footer="0.5118110236220472"/>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yeh nu shen</dc:creator>
  <cp:keywords/>
  <dc:description/>
  <cp:lastModifiedBy>Ean</cp:lastModifiedBy>
  <cp:lastPrinted>2021-04-30T02:40:36Z</cp:lastPrinted>
  <dcterms:created xsi:type="dcterms:W3CDTF">1997-01-14T01:50:29Z</dcterms:created>
  <dcterms:modified xsi:type="dcterms:W3CDTF">2021-07-22T09:21:50Z</dcterms:modified>
  <cp:category/>
  <cp:version/>
  <cp:contentType/>
  <cp:contentStatus/>
</cp:coreProperties>
</file>